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192.168.2.20\docs\Pagaidu dokumenti\Cenu aptaujas\2021_gads\2021_3 Priekules 3 Dienvidu fasade\"/>
    </mc:Choice>
  </mc:AlternateContent>
  <xr:revisionPtr revIDLastSave="0" documentId="13_ncr:1_{0FA3BCDD-6412-4ABC-8337-94DEDCF04C8D}" xr6:coauthVersionLast="47" xr6:coauthVersionMax="47" xr10:uidLastSave="{00000000-0000-0000-0000-000000000000}"/>
  <bookViews>
    <workbookView xWindow="1560" yWindow="1380" windowWidth="24165" windowHeight="14820" tabRatio="500" activeTab="1" xr2:uid="{00000000-000D-0000-FFFF-FFFF00000000}"/>
  </bookViews>
  <sheets>
    <sheet name="kopsav apr" sheetId="1" r:id="rId1"/>
    <sheet name="IELA_Fasāde 7_1 " sheetId="2" r:id="rId2"/>
  </sheets>
  <externalReferences>
    <externalReference r:id="rId3"/>
  </externalReferences>
  <definedNames>
    <definedName name="A">'[1]2'!$A$1</definedName>
    <definedName name="P">#REF!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P169" i="2" l="1"/>
  <c r="O169" i="2"/>
  <c r="N169" i="2"/>
  <c r="M169" i="2"/>
  <c r="L169" i="2"/>
  <c r="I14" i="1" s="1"/>
  <c r="I16" i="1" s="1"/>
  <c r="E11" i="1" s="1"/>
  <c r="E167" i="2"/>
  <c r="E163" i="2"/>
  <c r="E160" i="2"/>
  <c r="E158" i="2"/>
  <c r="E156" i="2"/>
  <c r="E155" i="2"/>
  <c r="E152" i="2"/>
  <c r="E150" i="2"/>
  <c r="E149" i="2"/>
  <c r="E148" i="2"/>
  <c r="E151" i="2" s="1"/>
  <c r="E146" i="2"/>
  <c r="E145" i="2"/>
  <c r="E144" i="2"/>
  <c r="E143" i="2"/>
  <c r="E142" i="2"/>
  <c r="E140" i="2"/>
  <c r="E139" i="2"/>
  <c r="E137" i="2"/>
  <c r="E136" i="2"/>
  <c r="E135" i="2"/>
  <c r="E134" i="2"/>
  <c r="E133" i="2"/>
  <c r="E131" i="2"/>
  <c r="E130" i="2"/>
  <c r="E126" i="2"/>
  <c r="E124" i="2"/>
  <c r="E122" i="2"/>
  <c r="E120" i="2"/>
  <c r="E119" i="2"/>
  <c r="E117" i="2"/>
  <c r="E115" i="2"/>
  <c r="E108" i="2"/>
  <c r="E106" i="2"/>
  <c r="E105" i="2"/>
  <c r="E100" i="2"/>
  <c r="E99" i="2"/>
  <c r="E97" i="2"/>
  <c r="E96" i="2"/>
  <c r="E95" i="2"/>
  <c r="E94" i="2"/>
  <c r="E92" i="2"/>
  <c r="E91" i="2"/>
  <c r="E89" i="2"/>
  <c r="E88" i="2"/>
  <c r="E87" i="2"/>
  <c r="E85" i="2"/>
  <c r="E83" i="2"/>
  <c r="E82" i="2"/>
  <c r="E79" i="2"/>
  <c r="E78" i="2"/>
  <c r="E76" i="2"/>
  <c r="E75" i="2"/>
  <c r="E74" i="2"/>
  <c r="E73" i="2"/>
  <c r="E71" i="2"/>
  <c r="E69" i="2"/>
  <c r="E68" i="2"/>
  <c r="E66" i="2"/>
  <c r="E65" i="2"/>
  <c r="E62" i="2"/>
  <c r="E61" i="2"/>
  <c r="E59" i="2"/>
  <c r="E58" i="2"/>
  <c r="E57" i="2"/>
  <c r="E56" i="2"/>
  <c r="E54" i="2"/>
  <c r="E52" i="2"/>
  <c r="E51" i="2"/>
  <c r="E49" i="2"/>
  <c r="E48" i="2"/>
  <c r="E45" i="2"/>
  <c r="E43" i="2"/>
  <c r="E41" i="2"/>
  <c r="E39" i="2"/>
  <c r="E37" i="2"/>
  <c r="E35" i="2"/>
  <c r="E34" i="2"/>
  <c r="E32" i="2"/>
  <c r="E31" i="2"/>
  <c r="E30" i="2"/>
  <c r="E28" i="2"/>
  <c r="E27" i="2"/>
  <c r="E26" i="2"/>
  <c r="E25" i="2"/>
  <c r="E23" i="2"/>
  <c r="E22" i="2"/>
  <c r="E15" i="2"/>
  <c r="N10" i="2"/>
  <c r="H14" i="1"/>
  <c r="H16" i="1" s="1"/>
  <c r="G14" i="1"/>
  <c r="G16" i="1" s="1"/>
  <c r="F14" i="1"/>
  <c r="F16" i="1" s="1"/>
  <c r="E14" i="1"/>
  <c r="E16" i="1" s="1"/>
  <c r="C14" i="1"/>
  <c r="E19" i="1" l="1"/>
  <c r="E17" i="1"/>
  <c r="E20" i="1" s="1"/>
  <c r="E10" i="1" l="1"/>
  <c r="E21" i="1"/>
  <c r="E22" i="1" s="1"/>
</calcChain>
</file>

<file path=xl/sharedStrings.xml><?xml version="1.0" encoding="utf-8"?>
<sst xmlns="http://schemas.openxmlformats.org/spreadsheetml/2006/main" count="370" uniqueCount="190">
  <si>
    <t xml:space="preserve">KOPSAVILKUMA APRĒĶINS </t>
  </si>
  <si>
    <t xml:space="preserve">Objekta nosaukums: Dzīvojamās ēkas fasādes un balkonu vienkāršota atjaunošana Priekules ielā 3, Liepājā </t>
  </si>
  <si>
    <t>Būves nosaukums: Daudzdzīvokļu dzīvojamā māja</t>
  </si>
  <si>
    <t>Objekta adrese:  Priekules iela 3, Liepāja</t>
  </si>
  <si>
    <t>Pasūtījuma Nr.</t>
  </si>
  <si>
    <t>Par kopējo summu, (euro)</t>
  </si>
  <si>
    <t>Kopājā darbietilpība, (c/h)</t>
  </si>
  <si>
    <t>Nr.p.k.</t>
  </si>
  <si>
    <t>Kods, tāmes Nr.</t>
  </si>
  <si>
    <t>Darba veids vai konstruktīvā elementa nosaukums</t>
  </si>
  <si>
    <t>Tāmes izmaksas (Eur)</t>
  </si>
  <si>
    <t>Tai skaitā</t>
  </si>
  <si>
    <t>Darba ietilpība (c/h)</t>
  </si>
  <si>
    <t>darba alga (Eur)</t>
  </si>
  <si>
    <t>materiāli (Eur)</t>
  </si>
  <si>
    <t>mehānismi (Eur)</t>
  </si>
  <si>
    <t>1</t>
  </si>
  <si>
    <t>Kopā tiešās izmaksas</t>
  </si>
  <si>
    <t>Virsizdevumi:</t>
  </si>
  <si>
    <t>Tai skaitā darba aizsardzība</t>
  </si>
  <si>
    <t>Peļņa</t>
  </si>
  <si>
    <t>Kopā:</t>
  </si>
  <si>
    <t>PVN</t>
  </si>
  <si>
    <t>Pavisam kopā:</t>
  </si>
  <si>
    <t xml:space="preserve">Sastādija:                                                </t>
  </si>
  <si>
    <t xml:space="preserve">               (paraksts un tā atšifrējums, datums)</t>
  </si>
  <si>
    <t xml:space="preserve">Pārbaudīja:                                                </t>
  </si>
  <si>
    <t xml:space="preserve">             (paraksts un tā atšifrējums, datums)</t>
  </si>
  <si>
    <t>Piezīmes:  Objekta aprīkojums (celtnieku vagoniņi, materiālu konteineri, tualetes un šo elementu uzturēšana un transports) iekļauts virsizdevumos. Tāpat virsizdevumos iekļauts - būvtāfele, brīdinājuma zīmju uzstādīšana, materiālu apsegšana, elektroenerģija apgaismojumam un instrumentu darbināšanai, ūdens,  u.c. specifikācijā neminēti izdevumi un materiāli, bez kuriem nav iespējams veikt objekta renovāciju atbilstoši projektam. Materiālu transporta izmaksas iekļautas to cenā. Darba devēja soc. nodoklis 24.09% apmērā iekļauts darba samaksas likmē, kas ir 10.0 eur/h. Galveno materiālu cenā iekļauti visi palīgmateriāli, bez kuriem nav īstenojami projektā iekļautie risinājumi.</t>
  </si>
  <si>
    <t>Lokālā tāme Nr. 1</t>
  </si>
  <si>
    <t>Dienvidu fasādes (asīs 7-1) siltināšana, balkonu atjaunošana</t>
  </si>
  <si>
    <t xml:space="preserve">Būves nosaukums: Dzīvojamās ēkas fasādes un balkonu vienkāršota atjaunošana Priekules ielā 3, Liepājā </t>
  </si>
  <si>
    <t xml:space="preserve">Objekta nosaukums: Daudzdzīvokļu dzīvojamā māja </t>
  </si>
  <si>
    <t>Objekta adrese: Priekules iela 3, Liepājā</t>
  </si>
  <si>
    <t xml:space="preserve">Tāmes izmaksas </t>
  </si>
  <si>
    <t>EUR</t>
  </si>
  <si>
    <t>Darba nosaukums</t>
  </si>
  <si>
    <t>Mērvie nība</t>
  </si>
  <si>
    <t>Daudzums mērvienībā</t>
  </si>
  <si>
    <t>Daudzums</t>
  </si>
  <si>
    <t>Vienības izmaksas</t>
  </si>
  <si>
    <t>Kopā uz visu apjomu</t>
  </si>
  <si>
    <t>laika norma (c/h)</t>
  </si>
  <si>
    <r>
      <rPr>
        <b/>
        <sz val="9"/>
        <rFont val="Arial Narrow"/>
        <family val="2"/>
        <charset val="186"/>
      </rPr>
      <t>darba samaksas likme (</t>
    </r>
    <r>
      <rPr>
        <b/>
        <i/>
        <sz val="9"/>
        <rFont val="Arial Narrow"/>
        <family val="2"/>
        <charset val="186"/>
      </rPr>
      <t>euro</t>
    </r>
    <r>
      <rPr>
        <b/>
        <sz val="9"/>
        <rFont val="Arial Narrow"/>
        <family val="2"/>
        <charset val="186"/>
      </rPr>
      <t>/h)</t>
    </r>
  </si>
  <si>
    <t>darba alga</t>
  </si>
  <si>
    <t>būvizstrādājumi</t>
  </si>
  <si>
    <t>mehānismi</t>
  </si>
  <si>
    <t>kopā</t>
  </si>
  <si>
    <t>darbietilpība (c/h)</t>
  </si>
  <si>
    <t xml:space="preserve">summa </t>
  </si>
  <si>
    <t>Būvlaukuma nožogojuma montāža, demontāža visam objektam</t>
  </si>
  <si>
    <t>t.m.</t>
  </si>
  <si>
    <t>inventārs žogs</t>
  </si>
  <si>
    <t>Aizstikloto balkonu konstrukciju demontāža</t>
  </si>
  <si>
    <t>kpl</t>
  </si>
  <si>
    <t>Cokols</t>
  </si>
  <si>
    <t xml:space="preserve">Esošas apmales demontāža </t>
  </si>
  <si>
    <t>m2</t>
  </si>
  <si>
    <t>Pamatu atrakšana, aizrakšana, blietēšana</t>
  </si>
  <si>
    <t>m3</t>
  </si>
  <si>
    <t>Cokola virsmas attīrīšana izlīdzināšana</t>
  </si>
  <si>
    <t>Vertikālās hidroizolācijas ierīkošana 2 kārtās</t>
  </si>
  <si>
    <t>Grunts hidroizolācijai Denbit-R vai ekvivalents</t>
  </si>
  <si>
    <t>Kg</t>
  </si>
  <si>
    <t>Hidroizolācija Denbit-D vai ekvivalents</t>
  </si>
  <si>
    <t>Cokola siltināšana ar putupolistirolu Tenapors EKSTRA</t>
  </si>
  <si>
    <t>siltumizolācijas dībelis ar naglu</t>
  </si>
  <si>
    <t>gb.</t>
  </si>
  <si>
    <t xml:space="preserve">līmjava </t>
  </si>
  <si>
    <t>kg</t>
  </si>
  <si>
    <t>mastika</t>
  </si>
  <si>
    <t xml:space="preserve">Siltumizolācijas armēšana ar stiklašķiedras sietu un līmjavu </t>
  </si>
  <si>
    <t>stiklašķiedras siets 4x4mm</t>
  </si>
  <si>
    <t xml:space="preserve">līmjava armēšanai </t>
  </si>
  <si>
    <t>stūra līste PVC ar sietu</t>
  </si>
  <si>
    <t>m</t>
  </si>
  <si>
    <t>Otra armēšanas kārta ar stiklašķiedras sietu un līmjavu cokola virszemes daļā</t>
  </si>
  <si>
    <t xml:space="preserve">Cokola apdare ar dekoratīvo apmetumu </t>
  </si>
  <si>
    <t>dekoratīvais apmetums</t>
  </si>
  <si>
    <t>Cokola krāsojums tonēts</t>
  </si>
  <si>
    <t>2x, cokola krāsa, tonēta</t>
  </si>
  <si>
    <t xml:space="preserve"> l</t>
  </si>
  <si>
    <t xml:space="preserve">Pamatnes blietēšana, grants pamatojuma kārtas izvbūve apmalei </t>
  </si>
  <si>
    <t>grants</t>
  </si>
  <si>
    <t>Apmales veidņu montāžas un demontāžas darbi</t>
  </si>
  <si>
    <t xml:space="preserve">zāģmateriāli </t>
  </si>
  <si>
    <t xml:space="preserve">Apmales betonēšanas darbi </t>
  </si>
  <si>
    <t xml:space="preserve">betons </t>
  </si>
  <si>
    <t>Fasādes apdares darbi</t>
  </si>
  <si>
    <t xml:space="preserve">Sastatņu montāžas un demontāžas darbi </t>
  </si>
  <si>
    <t xml:space="preserve">sastatnes </t>
  </si>
  <si>
    <t>aizsargsiets</t>
  </si>
  <si>
    <t>Cokola līstes montāža</t>
  </si>
  <si>
    <t>līste 120 mm, plastmasas</t>
  </si>
  <si>
    <t>skrūves, dībeļi</t>
  </si>
  <si>
    <t>Sienu virsmas sagatavošana, plaisu un šuvju aizdare</t>
  </si>
  <si>
    <t>elastīga mastika</t>
  </si>
  <si>
    <t>Ārsienu siltināšana ar vati</t>
  </si>
  <si>
    <t>grunts</t>
  </si>
  <si>
    <t>l</t>
  </si>
  <si>
    <t>Otra armēšanas kārta ar stiklašķiedras sietu un līmjavu 1. stāva līmenī līdz 4.0 m augstumam, ieskaitot ieejas durvju ailu malas (mezgls M-1, lapa AR-20)</t>
  </si>
  <si>
    <t xml:space="preserve">Fasādes apdare ar dekoratīvo apmetumu </t>
  </si>
  <si>
    <t xml:space="preserve">zemapmetuma grunts </t>
  </si>
  <si>
    <t>Fasādes krāsojums tonēts, 2x</t>
  </si>
  <si>
    <t>elpojoša fasādes krāsa , tonēta</t>
  </si>
  <si>
    <t>Karnīzes izveidošana / siltināšana ar vati</t>
  </si>
  <si>
    <t xml:space="preserve">Karnīzes apdare ar dekoratīvo apmetumu </t>
  </si>
  <si>
    <t>Karnīzes krāsojums tonēts, 2x</t>
  </si>
  <si>
    <t>Karnīzes iesegums ar skārdu</t>
  </si>
  <si>
    <t>t.m</t>
  </si>
  <si>
    <t>skārda detaļa b=700mm</t>
  </si>
  <si>
    <t xml:space="preserve">skrūves </t>
  </si>
  <si>
    <t>montāžas putas</t>
  </si>
  <si>
    <t>bal</t>
  </si>
  <si>
    <t>Ārējo palodžu demontāža - montāža</t>
  </si>
  <si>
    <t xml:space="preserve">skārda palodze (280mm) </t>
  </si>
  <si>
    <t xml:space="preserve">palodžu montāžas materiāli (putas, stiprinājumi, skrūves dībeļi, u.c.) </t>
  </si>
  <si>
    <t>k-ts</t>
  </si>
  <si>
    <t>Logu ailu malu siltināšana</t>
  </si>
  <si>
    <t>siltumizolācijas plāksne , 30 mm</t>
  </si>
  <si>
    <t xml:space="preserve">Logu ailu malu armēšana ar stiklašķiedras sietu un līmjavu </t>
  </si>
  <si>
    <t>stūra līste PVC ar sietu un lāseni</t>
  </si>
  <si>
    <t xml:space="preserve">Logu pielaiduma profils ar sietu 6mm </t>
  </si>
  <si>
    <t xml:space="preserve">Ailu malu apdare ar dekoratīvo apmetumu </t>
  </si>
  <si>
    <t>Ailu malu krāsojums tonēts</t>
  </si>
  <si>
    <t>Balkoni</t>
  </si>
  <si>
    <t>Esošu balkona margu un starpsienu aizpildījuma demontāža</t>
  </si>
  <si>
    <t>Balkona betona plātnes bojāto elementu (betons, nesošās sijas, stiegrojums) demontāža</t>
  </si>
  <si>
    <t>Dubulto balkonu betona plātnes bojāto elementu (betons, nesošās sijas, stiegrojums) demontāža</t>
  </si>
  <si>
    <t>Caurumu urbšana ķieģeļu sienā palildus nesošo siju montāžai</t>
  </si>
  <si>
    <t>vieta</t>
  </si>
  <si>
    <t>Jauno tērauda profilu  pretkorozijas krāsojums</t>
  </si>
  <si>
    <t>pretkorozijas krāsa</t>
  </si>
  <si>
    <t>Nesošo esošo tērauda profilu  pretkorozijas krāsojums</t>
  </si>
  <si>
    <t>Papildus jauno tērauda profilu  montāža</t>
  </si>
  <si>
    <t>gb</t>
  </si>
  <si>
    <t>UPE160, l=1750mm</t>
  </si>
  <si>
    <t>bezrukuma java</t>
  </si>
  <si>
    <t>Veidņu izbūve un nojaukšana jaunas balkona plātnes betonēšanai</t>
  </si>
  <si>
    <t>Dzelzsbetona plānes stiegrošana</t>
  </si>
  <si>
    <t>stiegrojums</t>
  </si>
  <si>
    <t xml:space="preserve">Betonēšanas darbi </t>
  </si>
  <si>
    <r>
      <rPr>
        <sz val="10"/>
        <rFont val="Arial Narrow"/>
        <family val="2"/>
        <charset val="186"/>
      </rPr>
      <t>m</t>
    </r>
    <r>
      <rPr>
        <vertAlign val="superscript"/>
        <sz val="10"/>
        <rFont val="Arial Narrow"/>
        <family val="2"/>
        <charset val="186"/>
      </rPr>
      <t>3</t>
    </r>
  </si>
  <si>
    <t xml:space="preserve">transports  </t>
  </si>
  <si>
    <t>reiss</t>
  </si>
  <si>
    <t>sūknēšana</t>
  </si>
  <si>
    <t>min</t>
  </si>
  <si>
    <t>Balkonu margu metāla konstrukcijas remonts, krāsošana</t>
  </si>
  <si>
    <t>rūsas pārveidotājs</t>
  </si>
  <si>
    <t>krāsa</t>
  </si>
  <si>
    <t>Balkonu margu ārpuses un starpsienu apšuvums ar skārdu</t>
  </si>
  <si>
    <r>
      <rPr>
        <sz val="9"/>
        <rFont val="Arial"/>
        <family val="2"/>
        <charset val="186"/>
      </rPr>
      <t>m</t>
    </r>
    <r>
      <rPr>
        <vertAlign val="superscript"/>
        <sz val="9"/>
        <rFont val="Arial"/>
        <family val="2"/>
        <charset val="186"/>
      </rPr>
      <t>2</t>
    </r>
  </si>
  <si>
    <t>koka latas antiseptizētas</t>
  </si>
  <si>
    <t>stiprinājuma detaļas, skrūves</t>
  </si>
  <si>
    <t>kompl</t>
  </si>
  <si>
    <t>profilēts krāsots skārds PP-15B</t>
  </si>
  <si>
    <t>skrūves</t>
  </si>
  <si>
    <t>gab</t>
  </si>
  <si>
    <t>specdetaļas</t>
  </si>
  <si>
    <t>Skārda lāsenis pa balkonu margu augšmalu</t>
  </si>
  <si>
    <t>skārda lāsenis</t>
  </si>
  <si>
    <t xml:space="preserve"> skrūves </t>
  </si>
  <si>
    <t>Balkonu grīdu sagatavošana, izlīdzināšana, hidroizolācija</t>
  </si>
  <si>
    <t>Izlīdzinošā javas kārta ar polimēra lateksa piedevu</t>
  </si>
  <si>
    <t>stiegrojuma siets 100x100x4mm</t>
  </si>
  <si>
    <t xml:space="preserve">hidroizolācija </t>
  </si>
  <si>
    <t>Balkonu grīdu paneļu apakšas un sānu attīrīšana, sagatavošana, apmešana</t>
  </si>
  <si>
    <t>ar dībeļiem nostiprināts apmetuma siets</t>
  </si>
  <si>
    <t xml:space="preserve">Virsmu apdare ar dekoratīvo apmetumu </t>
  </si>
  <si>
    <t>Virsmu krāsojums tonēts</t>
  </si>
  <si>
    <t>Jumtiņu montāža virs 5.st. Balkoniem</t>
  </si>
  <si>
    <t>rūpnieciski izgatavots jumtiņš</t>
  </si>
  <si>
    <t>Jumta lietus notekrenes demontāža - montāža</t>
  </si>
  <si>
    <t>Jumta lietus notekcauruļu demontāža - montāža</t>
  </si>
  <si>
    <t>notekcaurule</t>
  </si>
  <si>
    <t>lejasgals</t>
  </si>
  <si>
    <t>āķis ar cilpu, pagarināts, mūra sienai</t>
  </si>
  <si>
    <t>Jumta lietus notekcauruļu aizsargrestu montāža</t>
  </si>
  <si>
    <t>dekoratīvas aizsargrestes ar stiprinājumiem</t>
  </si>
  <si>
    <t>Būvgružu savākšana, utilizācija</t>
  </si>
  <si>
    <r>
      <rPr>
        <sz val="9"/>
        <rFont val="Arial"/>
        <family val="2"/>
        <charset val="186"/>
      </rPr>
      <t>m</t>
    </r>
    <r>
      <rPr>
        <vertAlign val="superscript"/>
        <sz val="9"/>
        <rFont val="Arial"/>
        <family val="2"/>
        <charset val="186"/>
      </rPr>
      <t>3</t>
    </r>
  </si>
  <si>
    <t xml:space="preserve">Pārbaudīja:                                                 </t>
  </si>
  <si>
    <t>Tiešās izmaksas kopā, t. sk. darba devēja sociālais nodoklis (23.59%)</t>
  </si>
  <si>
    <t>Tāme sastādīta 2022 gada tirgus cenās pamatojoties uz AR  un BK daļas rasējumiem</t>
  </si>
  <si>
    <t>Tāme sastādīta 2022. gada  ....................................</t>
  </si>
  <si>
    <t xml:space="preserve">siltumizolācija putuplasts Tenapors EPS150 EKSTRA vai ekvivalents; λ=&lt;0.036W/mK , b = 100mm </t>
  </si>
  <si>
    <t>zemapmetuma fasādes vate PAROC Linio 10, λ=&lt;0.036W/mK, vai ekvivalents, 120 mm</t>
  </si>
  <si>
    <t>zemapmetuma fasādes vate PAROC Linio 10 vai ekvivalents, λ=&lt;0.036W/mK, 120 mm</t>
  </si>
  <si>
    <t>grunts - Polimēra lateksa piedeva (VINCENTS POLYLINE SUPER vai ekvivalents) + cements</t>
  </si>
  <si>
    <t>Polimēra lateksa piedeva (VINCENTS POLYLINE SUPER vai ekvivalents) + cements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</si>
</sst>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 #,##0.00_-;_-* \-??_-;_-@_-"/>
    <numFmt numFmtId="165" formatCode="m&quot;ont&quot;h\ d&quot;, &quot;yyyy"/>
    <numFmt numFmtId="166" formatCode="#.00"/>
    <numFmt numFmtId="167" formatCode="#."/>
    <numFmt numFmtId="168" formatCode="_(* #,##0.00_);_(* \(#,##0.00\);_(* \-??_);_(@_)"/>
    <numFmt numFmtId="169" formatCode="_(* #,##0_);_(* \(#,##0\);_(* \-??_);_(@_)"/>
    <numFmt numFmtId="170" formatCode="#,##0.00\ _L_s"/>
    <numFmt numFmtId="171" formatCode="_-* #,##0.000000_-;\-* #,##0.000000_-;_-* \-??????_-;_-@_-"/>
  </numFmts>
  <fonts count="26" x14ac:knownFonts="1">
    <font>
      <sz val="10"/>
      <name val="Arial"/>
      <charset val="186"/>
    </font>
    <font>
      <sz val="10"/>
      <name val="Arial"/>
      <charset val="186"/>
    </font>
    <font>
      <sz val="1"/>
      <color rgb="FF000000"/>
      <name val="Courier New"/>
      <family val="1"/>
      <charset val="186"/>
    </font>
    <font>
      <b/>
      <sz val="1"/>
      <color rgb="FF000000"/>
      <name val="Courier New"/>
      <family val="1"/>
      <charset val="186"/>
    </font>
    <font>
      <sz val="10"/>
      <name val="Arial"/>
      <family val="2"/>
      <charset val="186"/>
    </font>
    <font>
      <sz val="10"/>
      <name val="Arial"/>
      <family val="2"/>
      <charset val="1"/>
    </font>
    <font>
      <sz val="10"/>
      <name val="Arial"/>
      <charset val="1"/>
    </font>
    <font>
      <b/>
      <sz val="10"/>
      <name val="Arial"/>
      <family val="2"/>
      <charset val="1"/>
    </font>
    <font>
      <sz val="12"/>
      <name val="Arial"/>
      <family val="2"/>
      <charset val="1"/>
    </font>
    <font>
      <b/>
      <sz val="11"/>
      <name val="Arial"/>
      <family val="2"/>
      <charset val="1"/>
    </font>
    <font>
      <i/>
      <sz val="10"/>
      <name val="Arial"/>
      <family val="2"/>
      <charset val="1"/>
    </font>
    <font>
      <i/>
      <sz val="8"/>
      <name val="Arial"/>
      <family val="2"/>
      <charset val="1"/>
    </font>
    <font>
      <sz val="9"/>
      <name val="Arial"/>
      <family val="2"/>
      <charset val="1"/>
    </font>
    <font>
      <sz val="10"/>
      <color rgb="FFFF0000"/>
      <name val="Arial"/>
      <family val="2"/>
      <charset val="1"/>
    </font>
    <font>
      <sz val="9"/>
      <color rgb="FFFF0000"/>
      <name val="Arial"/>
      <family val="2"/>
      <charset val="1"/>
    </font>
    <font>
      <sz val="9"/>
      <color rgb="FFFFFFFF"/>
      <name val="Arial"/>
      <family val="2"/>
      <charset val="1"/>
    </font>
    <font>
      <b/>
      <sz val="9"/>
      <name val="Arial"/>
      <family val="2"/>
      <charset val="1"/>
    </font>
    <font>
      <b/>
      <sz val="9"/>
      <name val="Arial Narrow"/>
      <family val="2"/>
      <charset val="186"/>
    </font>
    <font>
      <b/>
      <i/>
      <sz val="9"/>
      <name val="Arial Narrow"/>
      <family val="2"/>
      <charset val="186"/>
    </font>
    <font>
      <sz val="11"/>
      <color rgb="FF000000"/>
      <name val="Calibri"/>
      <family val="2"/>
      <charset val="186"/>
    </font>
    <font>
      <sz val="8"/>
      <name val="Arial"/>
      <family val="2"/>
      <charset val="1"/>
    </font>
    <font>
      <sz val="10"/>
      <name val="Arial Narrow"/>
      <family val="2"/>
      <charset val="186"/>
    </font>
    <font>
      <vertAlign val="superscript"/>
      <sz val="10"/>
      <name val="Arial Narrow"/>
      <family val="2"/>
      <charset val="186"/>
    </font>
    <font>
      <sz val="9"/>
      <name val="Arial"/>
      <family val="2"/>
      <charset val="186"/>
    </font>
    <font>
      <vertAlign val="superscript"/>
      <sz val="9"/>
      <name val="Arial"/>
      <family val="2"/>
      <charset val="186"/>
    </font>
    <font>
      <i/>
      <sz val="9"/>
      <name val="Arial"/>
      <family val="2"/>
      <charset val="1"/>
    </font>
  </fonts>
  <fills count="4">
    <fill>
      <patternFill patternType="none"/>
    </fill>
    <fill>
      <patternFill patternType="gray125"/>
    </fill>
    <fill>
      <patternFill patternType="solid">
        <fgColor rgb="FFEBF1DE"/>
        <bgColor rgb="FFFFFFFF"/>
      </patternFill>
    </fill>
    <fill>
      <patternFill patternType="solid">
        <fgColor rgb="FFFFFF99"/>
        <bgColor rgb="FFEBF1DE"/>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top style="hair">
        <color auto="1"/>
      </top>
      <bottom style="hair">
        <color auto="1"/>
      </bottom>
      <diagonal/>
    </border>
    <border>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right/>
      <top/>
      <bottom style="thin">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s>
  <cellStyleXfs count="13">
    <xf numFmtId="0" fontId="0" fillId="0" borderId="0"/>
    <xf numFmtId="164" fontId="1" fillId="0" borderId="0" applyBorder="0" applyProtection="0"/>
    <xf numFmtId="164" fontId="1" fillId="0" borderId="0" applyBorder="0" applyProtection="0"/>
    <xf numFmtId="165" fontId="2" fillId="0" borderId="0">
      <protection locked="0"/>
    </xf>
    <xf numFmtId="166" fontId="2" fillId="0" borderId="0">
      <protection locked="0"/>
    </xf>
    <xf numFmtId="167" fontId="3" fillId="0" borderId="0">
      <protection locked="0"/>
    </xf>
    <xf numFmtId="167" fontId="3" fillId="0" borderId="0">
      <protection locked="0"/>
    </xf>
    <xf numFmtId="0" fontId="4" fillId="0" borderId="0"/>
    <xf numFmtId="0" fontId="4" fillId="0" borderId="0"/>
    <xf numFmtId="0" fontId="5" fillId="0" borderId="0" applyBorder="0" applyProtection="0"/>
    <xf numFmtId="0" fontId="6" fillId="0" borderId="0"/>
    <xf numFmtId="0" fontId="6" fillId="0" borderId="0"/>
    <xf numFmtId="0" fontId="19" fillId="0" borderId="0"/>
  </cellStyleXfs>
  <cellXfs count="130">
    <xf numFmtId="0" fontId="0" fillId="0" borderId="0" xfId="0"/>
    <xf numFmtId="0" fontId="16" fillId="0" borderId="1" xfId="0" applyFont="1" applyBorder="1" applyAlignment="1">
      <alignment horizontal="right" vertical="center" wrapText="1"/>
    </xf>
    <xf numFmtId="0" fontId="16" fillId="0" borderId="1" xfId="0" applyFont="1" applyBorder="1" applyAlignment="1">
      <alignment horizontal="center" vertical="center" textRotation="90" wrapText="1"/>
    </xf>
    <xf numFmtId="0" fontId="16" fillId="0" borderId="1" xfId="0" applyFont="1" applyBorder="1" applyAlignment="1">
      <alignment horizontal="center" vertical="center" wrapText="1"/>
    </xf>
    <xf numFmtId="0" fontId="16"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10" applyFont="1" applyBorder="1" applyAlignment="1">
      <alignment horizontal="center" vertical="center"/>
    </xf>
    <xf numFmtId="2" fontId="5" fillId="0" borderId="1" xfId="10" applyNumberFormat="1" applyFont="1" applyBorder="1" applyAlignment="1">
      <alignment horizontal="center" vertical="center" wrapText="1"/>
    </xf>
    <xf numFmtId="0" fontId="5" fillId="0" borderId="1" xfId="9" applyFont="1" applyBorder="1" applyAlignment="1" applyProtection="1">
      <alignment horizontal="center" vertical="center" wrapText="1"/>
    </xf>
    <xf numFmtId="0" fontId="5" fillId="0" borderId="0" xfId="0" applyFont="1"/>
    <xf numFmtId="0" fontId="7" fillId="0" borderId="0" xfId="0" applyFont="1"/>
    <xf numFmtId="0" fontId="5" fillId="0" borderId="0" xfId="0" applyFont="1" applyAlignment="1">
      <alignment vertical="center"/>
    </xf>
    <xf numFmtId="0" fontId="5" fillId="0" borderId="0" xfId="8" applyFont="1" applyAlignment="1">
      <alignment horizontal="left" vertical="center"/>
    </xf>
    <xf numFmtId="0" fontId="7"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right" vertical="center"/>
    </xf>
    <xf numFmtId="2" fontId="5" fillId="0" borderId="0" xfId="0" applyNumberFormat="1" applyFont="1" applyAlignment="1">
      <alignment horizontal="right" vertical="center" wrapText="1"/>
    </xf>
    <xf numFmtId="0" fontId="7"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2" fontId="5" fillId="0" borderId="1" xfId="10" applyNumberFormat="1" applyFont="1" applyBorder="1" applyAlignment="1">
      <alignment horizontal="center" vertical="center" wrapText="1"/>
    </xf>
    <xf numFmtId="49" fontId="5" fillId="0" borderId="1" xfId="10" applyNumberFormat="1" applyFont="1" applyBorder="1" applyAlignment="1">
      <alignment horizontal="center" vertical="center" wrapText="1"/>
    </xf>
    <xf numFmtId="49" fontId="5" fillId="0" borderId="2" xfId="10" applyNumberFormat="1" applyFont="1" applyBorder="1" applyAlignment="1">
      <alignment horizontal="center" vertical="center" wrapText="1"/>
    </xf>
    <xf numFmtId="164" fontId="5" fillId="0" borderId="1" xfId="1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Alignment="1">
      <alignment horizontal="right"/>
    </xf>
    <xf numFmtId="0" fontId="5" fillId="0" borderId="5" xfId="0" applyFont="1" applyBorder="1" applyAlignment="1">
      <alignment horizontal="left"/>
    </xf>
    <xf numFmtId="0" fontId="5" fillId="0" borderId="5" xfId="0" applyFont="1" applyBorder="1" applyAlignment="1">
      <alignment horizontal="right"/>
    </xf>
    <xf numFmtId="2" fontId="5" fillId="2" borderId="5" xfId="0" applyNumberFormat="1" applyFont="1" applyFill="1" applyBorder="1" applyAlignment="1">
      <alignment horizontal="right" vertical="center"/>
    </xf>
    <xf numFmtId="2" fontId="8" fillId="0" borderId="0" xfId="0" applyNumberFormat="1" applyFont="1"/>
    <xf numFmtId="0" fontId="8" fillId="0" borderId="0" xfId="0" applyFont="1"/>
    <xf numFmtId="0" fontId="5" fillId="0" borderId="5" xfId="0" applyFont="1" applyBorder="1" applyAlignment="1">
      <alignment horizontal="left" vertical="center"/>
    </xf>
    <xf numFmtId="10" fontId="5" fillId="0" borderId="5" xfId="0" applyNumberFormat="1" applyFont="1" applyBorder="1" applyAlignment="1">
      <alignment horizontal="right"/>
    </xf>
    <xf numFmtId="0" fontId="5" fillId="0" borderId="0" xfId="0" applyFont="1" applyAlignment="1">
      <alignment horizontal="left"/>
    </xf>
    <xf numFmtId="0" fontId="7" fillId="0" borderId="0" xfId="0" applyFont="1" applyAlignment="1">
      <alignment horizontal="left"/>
    </xf>
    <xf numFmtId="0" fontId="9" fillId="0" borderId="5" xfId="0" applyFont="1" applyBorder="1" applyAlignment="1">
      <alignment horizontal="left"/>
    </xf>
    <xf numFmtId="0" fontId="9" fillId="0" borderId="5" xfId="0" applyFont="1" applyBorder="1" applyAlignment="1">
      <alignment horizontal="right"/>
    </xf>
    <xf numFmtId="2" fontId="9" fillId="2" borderId="5" xfId="0" applyNumberFormat="1" applyFont="1" applyFill="1" applyBorder="1" applyAlignment="1">
      <alignment horizontal="right" vertical="center"/>
    </xf>
    <xf numFmtId="0" fontId="8" fillId="0" borderId="0" xfId="0" applyFont="1" applyAlignment="1">
      <alignment horizontal="right"/>
    </xf>
    <xf numFmtId="0" fontId="10" fillId="0" borderId="0" xfId="0" applyFont="1"/>
    <xf numFmtId="0" fontId="10" fillId="0" borderId="5" xfId="0" applyFont="1" applyBorder="1"/>
    <xf numFmtId="10" fontId="10" fillId="0" borderId="5" xfId="0" applyNumberFormat="1" applyFont="1" applyBorder="1" applyAlignment="1">
      <alignment horizontal="right"/>
    </xf>
    <xf numFmtId="2" fontId="10" fillId="2" borderId="5" xfId="0" applyNumberFormat="1" applyFont="1" applyFill="1" applyBorder="1" applyAlignment="1">
      <alignment horizontal="right" vertical="center"/>
    </xf>
    <xf numFmtId="0" fontId="9" fillId="0" borderId="5" xfId="0" applyFont="1" applyBorder="1" applyAlignment="1">
      <alignment vertical="center"/>
    </xf>
    <xf numFmtId="0" fontId="11" fillId="0" borderId="0" xfId="0" applyFont="1" applyAlignment="1">
      <alignment horizontal="center" vertical="center"/>
    </xf>
    <xf numFmtId="0" fontId="5" fillId="0" borderId="0" xfId="0" applyFont="1" applyAlignment="1">
      <alignment horizontal="right" vertical="center" wrapText="1"/>
    </xf>
    <xf numFmtId="0" fontId="8" fillId="0" borderId="0" xfId="0" applyFont="1" applyAlignment="1">
      <alignment vertical="center"/>
    </xf>
    <xf numFmtId="2" fontId="5" fillId="0" borderId="0" xfId="0" applyNumberFormat="1" applyFont="1" applyAlignment="1">
      <alignment horizontal="center" vertical="center"/>
    </xf>
    <xf numFmtId="2" fontId="7" fillId="0" borderId="0" xfId="0" applyNumberFormat="1" applyFont="1" applyAlignment="1">
      <alignment vertical="center"/>
    </xf>
    <xf numFmtId="0" fontId="5" fillId="0" borderId="6" xfId="0" applyFont="1" applyBorder="1" applyAlignment="1">
      <alignment horizontal="left" vertical="top"/>
    </xf>
    <xf numFmtId="0" fontId="12" fillId="0" borderId="0" xfId="0" applyFont="1" applyAlignment="1">
      <alignment horizontal="left" vertical="top"/>
    </xf>
    <xf numFmtId="0" fontId="12" fillId="0" borderId="0" xfId="0" applyFont="1" applyAlignment="1">
      <alignment vertical="center"/>
    </xf>
    <xf numFmtId="0" fontId="12" fillId="0" borderId="0" xfId="0" applyFont="1" applyAlignment="1">
      <alignment horizontal="left" vertical="center"/>
    </xf>
    <xf numFmtId="0" fontId="12" fillId="0" borderId="0" xfId="8" applyFont="1"/>
    <xf numFmtId="0" fontId="12" fillId="0" borderId="0" xfId="0" applyFont="1" applyAlignment="1">
      <alignment horizontal="center" vertical="center"/>
    </xf>
    <xf numFmtId="0" fontId="12" fillId="0" borderId="0" xfId="0" applyFont="1" applyAlignment="1">
      <alignment vertical="center" wrapText="1"/>
    </xf>
    <xf numFmtId="0" fontId="5" fillId="0" borderId="0" xfId="0" applyFont="1" applyAlignment="1">
      <alignment vertical="center" wrapText="1"/>
    </xf>
    <xf numFmtId="0" fontId="13" fillId="0" borderId="0" xfId="0" applyFont="1"/>
    <xf numFmtId="0" fontId="12" fillId="0" borderId="0" xfId="0" applyFont="1"/>
    <xf numFmtId="0" fontId="14" fillId="0" borderId="0" xfId="0" applyFont="1"/>
    <xf numFmtId="0" fontId="15" fillId="0" borderId="0" xfId="0" applyFont="1" applyAlignment="1">
      <alignment horizontal="center" vertical="center" wrapText="1"/>
    </xf>
    <xf numFmtId="0" fontId="16" fillId="0" borderId="0" xfId="0" applyFont="1" applyAlignment="1">
      <alignment vertical="center"/>
    </xf>
    <xf numFmtId="0" fontId="16" fillId="0" borderId="0" xfId="0" applyFont="1" applyAlignment="1">
      <alignment horizontal="right" vertical="center"/>
    </xf>
    <xf numFmtId="4" fontId="16" fillId="0" borderId="0" xfId="0" applyNumberFormat="1" applyFont="1" applyAlignment="1">
      <alignment horizontal="center" vertical="center" wrapText="1"/>
    </xf>
    <xf numFmtId="0" fontId="16" fillId="0" borderId="1" xfId="0" applyFont="1" applyBorder="1" applyAlignment="1">
      <alignment horizontal="center" vertical="center" textRotation="90" wrapText="1"/>
    </xf>
    <xf numFmtId="0" fontId="17" fillId="0" borderId="1" xfId="0" applyFont="1" applyBorder="1" applyAlignment="1">
      <alignment horizontal="center" vertical="center" textRotation="90" wrapText="1"/>
    </xf>
    <xf numFmtId="0" fontId="12" fillId="0" borderId="7" xfId="0" applyFont="1" applyBorder="1" applyAlignment="1">
      <alignment horizontal="center" vertical="center" wrapText="1"/>
    </xf>
    <xf numFmtId="0" fontId="12" fillId="0" borderId="7" xfId="0" applyFont="1" applyBorder="1" applyAlignment="1" applyProtection="1">
      <alignment horizontal="left" vertical="center" wrapText="1"/>
      <protection locked="0"/>
    </xf>
    <xf numFmtId="0" fontId="12" fillId="0" borderId="7" xfId="0" applyFont="1" applyBorder="1" applyAlignment="1" applyProtection="1">
      <alignment horizontal="center" vertical="center"/>
      <protection locked="0"/>
    </xf>
    <xf numFmtId="168" fontId="12" fillId="0" borderId="8" xfId="2" applyNumberFormat="1" applyFont="1" applyBorder="1" applyAlignment="1" applyProtection="1">
      <alignment vertical="center"/>
    </xf>
    <xf numFmtId="168" fontId="12" fillId="0" borderId="7" xfId="2" applyNumberFormat="1" applyFont="1" applyBorder="1" applyAlignment="1" applyProtection="1">
      <alignment vertical="center"/>
    </xf>
    <xf numFmtId="0" fontId="12" fillId="0" borderId="5" xfId="0" applyFont="1" applyBorder="1" applyAlignment="1">
      <alignment horizontal="center" vertical="center" wrapText="1"/>
    </xf>
    <xf numFmtId="0" fontId="12" fillId="0" borderId="5" xfId="0" applyFont="1" applyBorder="1" applyAlignment="1" applyProtection="1">
      <alignment horizontal="right" vertical="center" wrapText="1"/>
      <protection locked="0"/>
    </xf>
    <xf numFmtId="0" fontId="12" fillId="0" borderId="5" xfId="0" applyFont="1" applyBorder="1" applyAlignment="1" applyProtection="1">
      <alignment horizontal="center" vertical="center"/>
      <protection locked="0"/>
    </xf>
    <xf numFmtId="168" fontId="12" fillId="0" borderId="9" xfId="2" applyNumberFormat="1" applyFont="1" applyBorder="1" applyAlignment="1" applyProtection="1">
      <alignment vertical="center"/>
    </xf>
    <xf numFmtId="168" fontId="12" fillId="0" borderId="5" xfId="2" applyNumberFormat="1" applyFont="1" applyBorder="1" applyAlignment="1" applyProtection="1">
      <alignment vertical="center"/>
    </xf>
    <xf numFmtId="0" fontId="16" fillId="3" borderId="5" xfId="0" applyFont="1" applyFill="1" applyBorder="1" applyAlignment="1">
      <alignment horizontal="center" vertical="center" wrapText="1"/>
    </xf>
    <xf numFmtId="0" fontId="16" fillId="3" borderId="5" xfId="0" applyFont="1" applyFill="1" applyBorder="1" applyAlignment="1" applyProtection="1">
      <alignment horizontal="center" vertical="center" wrapText="1"/>
      <protection locked="0"/>
    </xf>
    <xf numFmtId="168" fontId="12" fillId="3" borderId="9" xfId="2" applyNumberFormat="1" applyFont="1" applyFill="1" applyBorder="1" applyAlignment="1" applyProtection="1">
      <alignment vertical="center"/>
    </xf>
    <xf numFmtId="168" fontId="12" fillId="3" borderId="5" xfId="2" applyNumberFormat="1" applyFont="1" applyFill="1" applyBorder="1" applyAlignment="1" applyProtection="1">
      <alignment vertical="center"/>
    </xf>
    <xf numFmtId="0" fontId="12" fillId="0" borderId="5" xfId="0" applyFont="1" applyBorder="1" applyAlignment="1" applyProtection="1">
      <alignment vertical="center" wrapText="1"/>
      <protection locked="0"/>
    </xf>
    <xf numFmtId="0" fontId="12" fillId="0" borderId="5" xfId="10" applyFont="1" applyBorder="1" applyAlignment="1" applyProtection="1">
      <alignment vertical="center" wrapText="1"/>
      <protection locked="0"/>
    </xf>
    <xf numFmtId="2" fontId="12" fillId="0" borderId="5" xfId="0" applyNumberFormat="1" applyFont="1" applyBorder="1" applyAlignment="1" applyProtection="1">
      <alignment horizontal="center" vertical="center"/>
      <protection locked="0"/>
    </xf>
    <xf numFmtId="0" fontId="12" fillId="0" borderId="5" xfId="0" applyFont="1" applyBorder="1" applyAlignment="1">
      <alignment horizontal="right" vertical="center" wrapText="1"/>
    </xf>
    <xf numFmtId="0" fontId="12" fillId="0" borderId="5" xfId="12" applyFont="1" applyBorder="1" applyAlignment="1">
      <alignment horizontal="center" vertical="center"/>
    </xf>
    <xf numFmtId="0" fontId="12" fillId="0" borderId="5" xfId="0" applyFont="1" applyBorder="1" applyAlignment="1" applyProtection="1">
      <alignment horizontal="left" vertical="center" wrapText="1"/>
      <protection locked="0"/>
    </xf>
    <xf numFmtId="169" fontId="12" fillId="0" borderId="5" xfId="2" applyNumberFormat="1" applyFont="1" applyBorder="1" applyAlignment="1" applyProtection="1">
      <alignment vertical="center"/>
    </xf>
    <xf numFmtId="0" fontId="12" fillId="0" borderId="5" xfId="10" applyFont="1" applyBorder="1" applyAlignment="1" applyProtection="1">
      <alignment horizontal="right" vertical="center" wrapText="1"/>
      <protection locked="0"/>
    </xf>
    <xf numFmtId="0" fontId="12" fillId="3" borderId="5" xfId="0" applyFont="1" applyFill="1" applyBorder="1" applyAlignment="1">
      <alignment horizontal="center" vertical="center" wrapText="1"/>
    </xf>
    <xf numFmtId="0" fontId="16" fillId="3" borderId="5" xfId="10" applyFont="1" applyFill="1" applyBorder="1" applyAlignment="1" applyProtection="1">
      <alignment horizontal="left" vertical="center" wrapText="1"/>
      <protection locked="0"/>
    </xf>
    <xf numFmtId="0" fontId="12" fillId="3" borderId="5" xfId="10" applyFont="1" applyFill="1" applyBorder="1" applyAlignment="1" applyProtection="1">
      <alignment horizontal="center" vertical="center"/>
      <protection locked="0"/>
    </xf>
    <xf numFmtId="0" fontId="12" fillId="0" borderId="5" xfId="10" applyFont="1" applyBorder="1" applyAlignment="1" applyProtection="1">
      <alignment horizontal="center" vertical="center"/>
      <protection locked="0"/>
    </xf>
    <xf numFmtId="0" fontId="12" fillId="0" borderId="0" xfId="0" applyFont="1" applyAlignment="1" applyProtection="1">
      <alignment vertical="center"/>
      <protection locked="0"/>
    </xf>
    <xf numFmtId="0" fontId="12" fillId="3" borderId="5"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pplyProtection="1">
      <alignment horizontal="left" vertical="center" wrapText="1"/>
      <protection locked="0"/>
    </xf>
    <xf numFmtId="0" fontId="5" fillId="0" borderId="5" xfId="0" applyFont="1" applyBorder="1" applyAlignment="1" applyProtection="1">
      <alignment horizontal="center" vertical="center"/>
      <protection locked="0"/>
    </xf>
    <xf numFmtId="2" fontId="5" fillId="0" borderId="5" xfId="0" applyNumberFormat="1" applyFont="1" applyBorder="1" applyAlignment="1" applyProtection="1">
      <alignment horizontal="center" vertical="center"/>
      <protection locked="0"/>
    </xf>
    <xf numFmtId="2" fontId="5" fillId="0" borderId="5" xfId="0" applyNumberFormat="1" applyFont="1" applyBorder="1" applyAlignment="1" applyProtection="1">
      <alignment horizontal="right" vertical="center"/>
      <protection locked="0"/>
    </xf>
    <xf numFmtId="168" fontId="5" fillId="0" borderId="5" xfId="2" applyNumberFormat="1" applyFont="1" applyBorder="1" applyAlignment="1" applyProtection="1">
      <alignment vertical="center"/>
    </xf>
    <xf numFmtId="164" fontId="20" fillId="0" borderId="5" xfId="2" applyFont="1" applyBorder="1" applyAlignment="1" applyProtection="1">
      <alignment horizontal="center" vertical="center"/>
      <protection locked="0"/>
    </xf>
    <xf numFmtId="0" fontId="5" fillId="0" borderId="5" xfId="10" applyFont="1" applyBorder="1" applyAlignment="1" applyProtection="1">
      <alignment horizontal="right" vertical="center" wrapText="1"/>
      <protection locked="0"/>
    </xf>
    <xf numFmtId="0" fontId="5" fillId="0" borderId="5" xfId="0" applyFont="1" applyBorder="1" applyAlignment="1" applyProtection="1">
      <alignment vertical="center" wrapText="1"/>
      <protection locked="0"/>
    </xf>
    <xf numFmtId="0" fontId="21" fillId="0" borderId="5" xfId="10" applyFont="1" applyBorder="1" applyAlignment="1" applyProtection="1">
      <alignment horizontal="center" vertical="center"/>
      <protection locked="0"/>
    </xf>
    <xf numFmtId="170" fontId="5" fillId="0" borderId="5" xfId="10" applyNumberFormat="1" applyFont="1" applyBorder="1" applyAlignment="1" applyProtection="1">
      <alignment horizontal="center" vertical="center"/>
      <protection locked="0"/>
    </xf>
    <xf numFmtId="171" fontId="5" fillId="0" borderId="0" xfId="0" applyNumberFormat="1" applyFont="1" applyAlignment="1">
      <alignment vertical="center"/>
    </xf>
    <xf numFmtId="0" fontId="5" fillId="0" borderId="0" xfId="0" applyFont="1" applyAlignment="1" applyProtection="1">
      <alignment vertical="center"/>
      <protection locked="0"/>
    </xf>
    <xf numFmtId="0" fontId="5" fillId="0" borderId="5" xfId="0" applyFont="1" applyBorder="1" applyAlignment="1" applyProtection="1">
      <alignment horizontal="right" vertical="center" wrapText="1"/>
      <protection locked="0"/>
    </xf>
    <xf numFmtId="168" fontId="5" fillId="0" borderId="5" xfId="1" applyNumberFormat="1" applyFont="1" applyBorder="1" applyAlignment="1" applyProtection="1">
      <alignment vertical="center"/>
    </xf>
    <xf numFmtId="164" fontId="5" fillId="0" borderId="5" xfId="1" applyFont="1" applyBorder="1" applyAlignment="1" applyProtection="1">
      <alignment horizontal="center" vertical="center"/>
      <protection locked="0"/>
    </xf>
    <xf numFmtId="168" fontId="5" fillId="0" borderId="0" xfId="0" applyNumberFormat="1" applyFont="1" applyAlignment="1" applyProtection="1">
      <alignment vertical="center"/>
      <protection locked="0"/>
    </xf>
    <xf numFmtId="0" fontId="23" fillId="0" borderId="5" xfId="0" applyFont="1" applyBorder="1" applyAlignment="1" applyProtection="1">
      <alignment horizontal="center" vertical="center"/>
      <protection locked="0"/>
    </xf>
    <xf numFmtId="0" fontId="12" fillId="0" borderId="5" xfId="0" applyFont="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0" xfId="0" applyFont="1" applyBorder="1" applyAlignment="1" applyProtection="1">
      <alignment vertical="center" wrapText="1"/>
      <protection locked="0"/>
    </xf>
    <xf numFmtId="0" fontId="23" fillId="0" borderId="10" xfId="10" applyFont="1" applyBorder="1" applyAlignment="1" applyProtection="1">
      <alignment horizontal="center" vertical="center"/>
      <protection locked="0"/>
    </xf>
    <xf numFmtId="168" fontId="12" fillId="0" borderId="11" xfId="2" applyNumberFormat="1" applyFont="1" applyBorder="1" applyAlignment="1" applyProtection="1">
      <alignment vertical="center"/>
    </xf>
    <xf numFmtId="168" fontId="12" fillId="0" borderId="10" xfId="2" applyNumberFormat="1" applyFont="1" applyBorder="1" applyAlignment="1" applyProtection="1">
      <alignment vertical="center"/>
    </xf>
    <xf numFmtId="0" fontId="12" fillId="0" borderId="1" xfId="0" applyFont="1" applyBorder="1" applyAlignment="1">
      <alignment vertical="center"/>
    </xf>
    <xf numFmtId="4" fontId="12" fillId="0" borderId="1" xfId="0" applyNumberFormat="1" applyFont="1" applyBorder="1" applyAlignment="1">
      <alignment vertical="center" wrapText="1"/>
    </xf>
    <xf numFmtId="4" fontId="16" fillId="0" borderId="1" xfId="0" applyNumberFormat="1" applyFont="1" applyBorder="1" applyAlignment="1">
      <alignment horizontal="center" vertical="center" wrapText="1"/>
    </xf>
    <xf numFmtId="0" fontId="12" fillId="0" borderId="0" xfId="0" applyFont="1" applyAlignment="1">
      <alignment horizontal="right" vertical="center"/>
    </xf>
    <xf numFmtId="0" fontId="25" fillId="0" borderId="0" xfId="0" applyFont="1" applyAlignment="1">
      <alignment horizontal="center" vertical="center"/>
    </xf>
    <xf numFmtId="0" fontId="12" fillId="0" borderId="0" xfId="0" applyFont="1" applyAlignment="1">
      <alignment horizontal="right" vertical="center" wrapText="1"/>
    </xf>
    <xf numFmtId="2" fontId="12" fillId="0" borderId="0" xfId="0" applyNumberFormat="1" applyFont="1" applyAlignment="1">
      <alignment horizontal="center" vertical="center"/>
    </xf>
    <xf numFmtId="2" fontId="16" fillId="0" borderId="0" xfId="0" applyNumberFormat="1" applyFont="1" applyAlignment="1">
      <alignment vertical="center"/>
    </xf>
    <xf numFmtId="0" fontId="5" fillId="0" borderId="6" xfId="0" applyFont="1" applyBorder="1" applyAlignment="1">
      <alignment horizontal="left" vertical="center"/>
    </xf>
  </cellXfs>
  <cellStyles count="13">
    <cellStyle name="Comma 2" xfId="2" xr:uid="{00000000-0005-0000-0000-000006000000}"/>
    <cellStyle name="Date" xfId="3" xr:uid="{00000000-0005-0000-0000-000007000000}"/>
    <cellStyle name="Excel Built-in Normal" xfId="12" xr:uid="{00000000-0005-0000-0000-000010000000}"/>
    <cellStyle name="Fixed" xfId="4" xr:uid="{00000000-0005-0000-0000-000008000000}"/>
    <cellStyle name="Heading1" xfId="5" xr:uid="{00000000-0005-0000-0000-000009000000}"/>
    <cellStyle name="Heading2" xfId="6" xr:uid="{00000000-0005-0000-0000-00000A000000}"/>
    <cellStyle name="Komats" xfId="1" builtinId="3"/>
    <cellStyle name="Normal 2" xfId="7" xr:uid="{00000000-0005-0000-0000-00000B000000}"/>
    <cellStyle name="Normal 3" xfId="8" xr:uid="{00000000-0005-0000-0000-00000C000000}"/>
    <cellStyle name="Normal_Sheet1" xfId="9" xr:uid="{00000000-0005-0000-0000-00000D000000}"/>
    <cellStyle name="Parasts" xfId="0" builtinId="0"/>
    <cellStyle name="Style 1" xfId="10" xr:uid="{00000000-0005-0000-0000-00000E000000}"/>
    <cellStyle name="Стиль 1" xfId="11" xr:uid="{00000000-0005-0000-0000-00000F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ame2\c\Tames&amp;Tames\Formati\kop-tamem-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t,rād."/>
      <sheetName val="KOPRĀME-1"/>
      <sheetName val=" veids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00"/>
      <sheetName val="Sat,rād_"/>
      <sheetName val="_veids2"/>
      <sheetName val="Sat,rād_1"/>
      <sheetName val="_veids21"/>
      <sheetName val="Sat,rād_2"/>
      <sheetName val="_veids22"/>
      <sheetName val="Sat,rād_3"/>
      <sheetName val="_veids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MJ45"/>
  <sheetViews>
    <sheetView zoomScale="120" zoomScaleNormal="120" workbookViewId="0">
      <selection activeCell="L14" sqref="L14"/>
    </sheetView>
  </sheetViews>
  <sheetFormatPr defaultColWidth="8.5703125" defaultRowHeight="12.75" x14ac:dyDescent="0.2"/>
  <cols>
    <col min="1" max="1" width="6.5703125" style="10" customWidth="1"/>
    <col min="2" max="2" width="8.5703125" style="10"/>
    <col min="3" max="3" width="20.5703125" style="10" customWidth="1"/>
    <col min="4" max="4" width="7" style="10" customWidth="1"/>
    <col min="5" max="5" width="11.85546875" style="10" customWidth="1"/>
    <col min="6" max="6" width="12" style="10" customWidth="1"/>
    <col min="7" max="7" width="10.5703125" style="10" customWidth="1"/>
    <col min="8" max="8" width="11.5703125" style="10" customWidth="1"/>
    <col min="9" max="9" width="9" style="10" customWidth="1"/>
    <col min="10" max="1024" width="8.5703125" style="10"/>
  </cols>
  <sheetData>
    <row r="3" spans="1:13" x14ac:dyDescent="0.2">
      <c r="C3" s="11" t="s">
        <v>0</v>
      </c>
    </row>
    <row r="4" spans="1:13" x14ac:dyDescent="0.2">
      <c r="E4" s="11"/>
    </row>
    <row r="5" spans="1:13" s="12" customFormat="1" x14ac:dyDescent="0.2">
      <c r="A5" s="12" t="s">
        <v>1</v>
      </c>
    </row>
    <row r="6" spans="1:13" s="12" customFormat="1" x14ac:dyDescent="0.2"/>
    <row r="7" spans="1:13" s="12" customFormat="1" x14ac:dyDescent="0.2">
      <c r="A7" s="13" t="s">
        <v>2</v>
      </c>
      <c r="B7" s="14"/>
    </row>
    <row r="8" spans="1:13" s="12" customFormat="1" x14ac:dyDescent="0.2">
      <c r="A8" s="12" t="s">
        <v>3</v>
      </c>
      <c r="M8" s="15"/>
    </row>
    <row r="9" spans="1:13" s="12" customFormat="1" x14ac:dyDescent="0.2">
      <c r="A9" s="12" t="s">
        <v>4</v>
      </c>
      <c r="M9" s="15"/>
    </row>
    <row r="10" spans="1:13" s="12" customFormat="1" x14ac:dyDescent="0.2">
      <c r="A10" s="14"/>
      <c r="D10" s="16" t="s">
        <v>5</v>
      </c>
      <c r="E10" s="17">
        <f>E20</f>
        <v>0</v>
      </c>
      <c r="M10" s="15"/>
    </row>
    <row r="11" spans="1:13" x14ac:dyDescent="0.2">
      <c r="A11" s="18"/>
      <c r="B11" s="18"/>
      <c r="D11" s="16" t="s">
        <v>6</v>
      </c>
      <c r="E11" s="17">
        <f>I16</f>
        <v>0</v>
      </c>
      <c r="F11" s="19"/>
      <c r="G11" s="20"/>
      <c r="H11" s="12"/>
      <c r="I11" s="20"/>
      <c r="J11" s="21"/>
    </row>
    <row r="12" spans="1:13" ht="12.75" customHeight="1" x14ac:dyDescent="0.2">
      <c r="A12" s="9" t="s">
        <v>7</v>
      </c>
      <c r="B12" s="9" t="s">
        <v>8</v>
      </c>
      <c r="C12" s="8" t="s">
        <v>9</v>
      </c>
      <c r="D12" s="8"/>
      <c r="E12" s="9" t="s">
        <v>10</v>
      </c>
      <c r="F12" s="7" t="s">
        <v>11</v>
      </c>
      <c r="G12" s="7"/>
      <c r="H12" s="7"/>
      <c r="I12" s="9" t="s">
        <v>12</v>
      </c>
    </row>
    <row r="13" spans="1:13" ht="25.5" x14ac:dyDescent="0.2">
      <c r="A13" s="9"/>
      <c r="B13" s="9"/>
      <c r="C13" s="8"/>
      <c r="D13" s="8"/>
      <c r="E13" s="9"/>
      <c r="F13" s="22" t="s">
        <v>13</v>
      </c>
      <c r="G13" s="22" t="s">
        <v>14</v>
      </c>
      <c r="H13" s="22" t="s">
        <v>15</v>
      </c>
      <c r="I13" s="9"/>
    </row>
    <row r="14" spans="1:13" x14ac:dyDescent="0.2">
      <c r="A14" s="23" t="s">
        <v>16</v>
      </c>
      <c r="B14" s="24" t="s">
        <v>16</v>
      </c>
      <c r="C14" s="6" t="str">
        <f>'IELA_Fasāde 7_1 '!A3</f>
        <v>Dienvidu fasādes (asīs 7-1) siltināšana, balkonu atjaunošana</v>
      </c>
      <c r="D14" s="6"/>
      <c r="E14" s="25">
        <f>'IELA_Fasāde 7_1 '!P169</f>
        <v>0</v>
      </c>
      <c r="F14" s="25">
        <f>'IELA_Fasāde 7_1 '!M169</f>
        <v>0</v>
      </c>
      <c r="G14" s="25">
        <f>'IELA_Fasāde 7_1 '!N169</f>
        <v>0</v>
      </c>
      <c r="H14" s="25">
        <f>'IELA_Fasāde 7_1 '!O169</f>
        <v>0</v>
      </c>
      <c r="I14" s="25">
        <f>'IELA_Fasāde 7_1 '!L169</f>
        <v>0</v>
      </c>
    </row>
    <row r="15" spans="1:13" x14ac:dyDescent="0.2">
      <c r="A15" s="23"/>
      <c r="B15" s="24"/>
      <c r="C15" s="26"/>
      <c r="D15" s="27"/>
      <c r="E15" s="25"/>
      <c r="F15" s="25"/>
      <c r="G15" s="25"/>
      <c r="H15" s="25"/>
      <c r="I15" s="25"/>
    </row>
    <row r="16" spans="1:13" s="33" customFormat="1" ht="15" x14ac:dyDescent="0.2">
      <c r="A16" s="28"/>
      <c r="B16" s="28"/>
      <c r="C16" s="29" t="s">
        <v>17</v>
      </c>
      <c r="D16" s="30"/>
      <c r="E16" s="31">
        <f>SUM(E14:E15)</f>
        <v>0</v>
      </c>
      <c r="F16" s="31">
        <f>SUM(F14:F15)</f>
        <v>0</v>
      </c>
      <c r="G16" s="31">
        <f>SUM(G14:G15)</f>
        <v>0</v>
      </c>
      <c r="H16" s="31">
        <f>SUM(H14:H15)</f>
        <v>0</v>
      </c>
      <c r="I16" s="31">
        <f>SUM(I14:I15)</f>
        <v>0</v>
      </c>
      <c r="J16" s="32"/>
      <c r="K16" s="32"/>
    </row>
    <row r="17" spans="1:16" s="33" customFormat="1" ht="15" x14ac:dyDescent="0.2">
      <c r="A17" s="20"/>
      <c r="B17" s="20"/>
      <c r="C17" s="34" t="s">
        <v>18</v>
      </c>
      <c r="D17" s="35">
        <v>0</v>
      </c>
      <c r="E17" s="31">
        <f>E16*D17</f>
        <v>0</v>
      </c>
      <c r="F17" s="16"/>
      <c r="G17" s="16"/>
      <c r="H17" s="16"/>
      <c r="I17" s="28"/>
      <c r="J17" s="32"/>
      <c r="K17" s="32"/>
    </row>
    <row r="18" spans="1:16" s="33" customFormat="1" ht="15" x14ac:dyDescent="0.2">
      <c r="A18" s="20"/>
      <c r="B18" s="20"/>
      <c r="C18" s="34" t="s">
        <v>19</v>
      </c>
      <c r="D18" s="35"/>
      <c r="E18" s="31"/>
      <c r="F18" s="16"/>
      <c r="G18" s="16"/>
      <c r="H18" s="16"/>
      <c r="I18" s="28"/>
      <c r="J18" s="32"/>
      <c r="K18" s="32"/>
    </row>
    <row r="19" spans="1:16" s="33" customFormat="1" ht="15" x14ac:dyDescent="0.2">
      <c r="A19" s="36"/>
      <c r="B19" s="36"/>
      <c r="C19" s="29" t="s">
        <v>20</v>
      </c>
      <c r="D19" s="35">
        <v>0</v>
      </c>
      <c r="E19" s="31">
        <f>D19*E16</f>
        <v>0</v>
      </c>
      <c r="F19" s="16"/>
      <c r="G19" s="16"/>
      <c r="H19" s="16"/>
      <c r="I19" s="28"/>
      <c r="J19" s="32"/>
      <c r="K19" s="32"/>
    </row>
    <row r="20" spans="1:16" s="33" customFormat="1" ht="15.75" x14ac:dyDescent="0.25">
      <c r="A20" s="37"/>
      <c r="B20" s="37"/>
      <c r="C20" s="38" t="s">
        <v>21</v>
      </c>
      <c r="D20" s="39"/>
      <c r="E20" s="40">
        <f>E16+E17+E19</f>
        <v>0</v>
      </c>
      <c r="F20" s="16"/>
      <c r="G20" s="16"/>
      <c r="H20" s="16"/>
      <c r="I20" s="28"/>
      <c r="J20" s="41"/>
      <c r="K20" s="32"/>
    </row>
    <row r="21" spans="1:16" s="42" customFormat="1" x14ac:dyDescent="0.2">
      <c r="C21" s="43" t="s">
        <v>22</v>
      </c>
      <c r="D21" s="44">
        <v>0.21</v>
      </c>
      <c r="E21" s="45">
        <f>E20*D21</f>
        <v>0</v>
      </c>
    </row>
    <row r="22" spans="1:16" s="12" customFormat="1" ht="15" x14ac:dyDescent="0.2">
      <c r="C22" s="46" t="s">
        <v>23</v>
      </c>
      <c r="D22" s="46"/>
      <c r="E22" s="40">
        <f>E20+E21</f>
        <v>0</v>
      </c>
      <c r="J22" s="16"/>
      <c r="N22" s="47"/>
      <c r="O22" s="47"/>
      <c r="P22" s="15"/>
    </row>
    <row r="23" spans="1:16" s="12" customFormat="1" ht="15" x14ac:dyDescent="0.2">
      <c r="A23" s="15"/>
      <c r="B23" s="48"/>
      <c r="C23" s="49"/>
      <c r="D23" s="49"/>
      <c r="L23" s="50"/>
      <c r="N23" s="14"/>
      <c r="O23" s="14"/>
      <c r="P23" s="51"/>
    </row>
    <row r="24" spans="1:16" s="12" customFormat="1" x14ac:dyDescent="0.2">
      <c r="A24" s="15"/>
      <c r="B24" s="52" t="s">
        <v>24</v>
      </c>
      <c r="C24" s="52"/>
      <c r="D24" s="52"/>
      <c r="E24" s="52"/>
      <c r="L24" s="50"/>
      <c r="N24" s="14"/>
      <c r="O24" s="14"/>
      <c r="P24" s="51"/>
    </row>
    <row r="25" spans="1:16" s="12" customFormat="1" x14ac:dyDescent="0.2">
      <c r="A25" s="15"/>
      <c r="B25" s="53" t="s">
        <v>25</v>
      </c>
      <c r="C25" s="54"/>
      <c r="D25" s="54"/>
      <c r="E25" s="54"/>
      <c r="L25" s="50"/>
      <c r="N25" s="14"/>
      <c r="O25" s="14"/>
      <c r="P25" s="51"/>
    </row>
    <row r="26" spans="1:16" s="12" customFormat="1" x14ac:dyDescent="0.2">
      <c r="A26" s="15"/>
      <c r="B26" s="53"/>
      <c r="C26" s="54"/>
      <c r="D26" s="54"/>
      <c r="E26" s="54"/>
      <c r="L26" s="50"/>
      <c r="N26" s="14"/>
      <c r="O26" s="14"/>
      <c r="P26" s="51"/>
    </row>
    <row r="27" spans="1:16" s="12" customFormat="1" x14ac:dyDescent="0.2">
      <c r="A27" s="15"/>
      <c r="B27" s="53"/>
      <c r="C27" s="54"/>
      <c r="D27" s="54"/>
      <c r="E27" s="54"/>
      <c r="L27" s="50"/>
      <c r="N27" s="14"/>
      <c r="O27" s="14"/>
      <c r="P27" s="51"/>
    </row>
    <row r="28" spans="1:16" s="12" customFormat="1" x14ac:dyDescent="0.2">
      <c r="A28" s="15"/>
      <c r="B28" s="55"/>
      <c r="C28" s="54"/>
      <c r="D28" s="54"/>
      <c r="E28" s="54"/>
      <c r="L28" s="50"/>
      <c r="N28" s="14"/>
      <c r="O28" s="14"/>
      <c r="P28" s="51"/>
    </row>
    <row r="29" spans="1:16" s="12" customFormat="1" x14ac:dyDescent="0.2">
      <c r="A29" s="15"/>
      <c r="B29" s="56"/>
      <c r="C29" s="57"/>
      <c r="D29" s="54"/>
      <c r="E29" s="54"/>
    </row>
    <row r="30" spans="1:16" s="12" customFormat="1" x14ac:dyDescent="0.2">
      <c r="A30" s="15"/>
      <c r="B30" s="52" t="s">
        <v>26</v>
      </c>
      <c r="C30" s="52"/>
      <c r="D30" s="52"/>
      <c r="E30" s="52"/>
    </row>
    <row r="31" spans="1:16" s="12" customFormat="1" x14ac:dyDescent="0.2">
      <c r="A31" s="15"/>
      <c r="B31" s="55" t="s">
        <v>27</v>
      </c>
      <c r="C31" s="57"/>
      <c r="D31" s="54"/>
      <c r="E31" s="54"/>
    </row>
    <row r="32" spans="1:16" s="12" customFormat="1" x14ac:dyDescent="0.2">
      <c r="A32" s="15"/>
      <c r="B32" s="58"/>
      <c r="C32" s="57"/>
      <c r="D32" s="54"/>
      <c r="E32" s="54"/>
    </row>
    <row r="33" spans="1:13" s="12" customFormat="1" x14ac:dyDescent="0.2">
      <c r="A33" s="15"/>
      <c r="B33" s="59"/>
      <c r="C33" s="15"/>
    </row>
    <row r="34" spans="1:13" ht="12.75" customHeight="1" x14ac:dyDescent="0.2">
      <c r="A34" s="5" t="s">
        <v>28</v>
      </c>
      <c r="B34" s="5"/>
      <c r="C34" s="5"/>
      <c r="D34" s="5"/>
      <c r="E34" s="5"/>
      <c r="F34" s="5"/>
      <c r="G34" s="5"/>
      <c r="H34" s="5"/>
      <c r="I34" s="5"/>
      <c r="M34" s="60"/>
    </row>
    <row r="35" spans="1:13" ht="12.75" customHeight="1" x14ac:dyDescent="0.2">
      <c r="A35" s="5"/>
      <c r="B35" s="5"/>
      <c r="C35" s="5"/>
      <c r="D35" s="5"/>
      <c r="E35" s="5"/>
      <c r="F35" s="5"/>
      <c r="G35" s="5"/>
      <c r="H35" s="5"/>
      <c r="I35" s="5"/>
      <c r="M35" s="60"/>
    </row>
    <row r="36" spans="1:13" ht="12.75" customHeight="1" x14ac:dyDescent="0.2">
      <c r="A36" s="5"/>
      <c r="B36" s="5"/>
      <c r="C36" s="5"/>
      <c r="D36" s="5"/>
      <c r="E36" s="5"/>
      <c r="F36" s="5"/>
      <c r="G36" s="5"/>
      <c r="H36" s="5"/>
      <c r="I36" s="5"/>
      <c r="M36" s="60"/>
    </row>
    <row r="37" spans="1:13" ht="12.75" customHeight="1" x14ac:dyDescent="0.2">
      <c r="A37" s="5"/>
      <c r="B37" s="5"/>
      <c r="C37" s="5"/>
      <c r="D37" s="5"/>
      <c r="E37" s="5"/>
      <c r="F37" s="5"/>
      <c r="G37" s="5"/>
      <c r="H37" s="5"/>
      <c r="I37" s="5"/>
      <c r="M37" s="60"/>
    </row>
    <row r="38" spans="1:13" ht="12.75" customHeight="1" x14ac:dyDescent="0.2">
      <c r="A38" s="5"/>
      <c r="B38" s="5"/>
      <c r="C38" s="5"/>
      <c r="D38" s="5"/>
      <c r="E38" s="5"/>
      <c r="F38" s="5"/>
      <c r="G38" s="5"/>
      <c r="H38" s="5"/>
      <c r="I38" s="5"/>
    </row>
    <row r="39" spans="1:13" ht="12.75" customHeight="1" x14ac:dyDescent="0.2">
      <c r="A39" s="5"/>
      <c r="B39" s="5"/>
      <c r="C39" s="5"/>
      <c r="D39" s="5"/>
      <c r="E39" s="5"/>
      <c r="F39" s="5"/>
      <c r="G39" s="5"/>
      <c r="H39" s="5"/>
      <c r="I39" s="5"/>
    </row>
    <row r="40" spans="1:13" ht="12.75" customHeight="1" x14ac:dyDescent="0.2">
      <c r="A40" s="5"/>
      <c r="B40" s="5"/>
      <c r="C40" s="5"/>
      <c r="D40" s="5"/>
      <c r="E40" s="5"/>
      <c r="F40" s="5"/>
      <c r="G40" s="5"/>
      <c r="H40" s="5"/>
      <c r="I40" s="5"/>
    </row>
    <row r="41" spans="1:13" ht="12.75" customHeight="1" x14ac:dyDescent="0.2">
      <c r="A41" s="5"/>
      <c r="B41" s="5"/>
      <c r="C41" s="5"/>
      <c r="D41" s="5"/>
      <c r="E41" s="5"/>
      <c r="F41" s="5"/>
      <c r="G41" s="5"/>
      <c r="H41" s="5"/>
      <c r="I41" s="5"/>
    </row>
    <row r="42" spans="1:13" ht="12.75" customHeight="1" x14ac:dyDescent="0.2">
      <c r="A42" s="5"/>
      <c r="B42" s="5"/>
      <c r="C42" s="5"/>
      <c r="D42" s="5"/>
      <c r="E42" s="5"/>
      <c r="F42" s="5"/>
      <c r="G42" s="5"/>
      <c r="H42" s="5"/>
      <c r="I42" s="5"/>
    </row>
    <row r="43" spans="1:13" ht="12.75" customHeight="1" x14ac:dyDescent="0.2">
      <c r="A43" s="5"/>
      <c r="B43" s="5"/>
      <c r="C43" s="5"/>
      <c r="D43" s="5"/>
      <c r="E43" s="5"/>
      <c r="F43" s="5"/>
      <c r="G43" s="5"/>
      <c r="H43" s="5"/>
      <c r="I43" s="5"/>
    </row>
    <row r="44" spans="1:13" ht="12.75" customHeight="1" x14ac:dyDescent="0.2">
      <c r="A44" s="5"/>
      <c r="B44" s="5"/>
      <c r="C44" s="5"/>
      <c r="D44" s="5"/>
      <c r="E44" s="5"/>
      <c r="F44" s="5"/>
      <c r="G44" s="5"/>
      <c r="H44" s="5"/>
      <c r="I44" s="5"/>
    </row>
    <row r="45" spans="1:13" ht="12.75" customHeight="1" x14ac:dyDescent="0.2">
      <c r="A45" s="5"/>
      <c r="B45" s="5"/>
      <c r="C45" s="5"/>
      <c r="D45" s="5"/>
      <c r="E45" s="5"/>
      <c r="F45" s="5"/>
      <c r="G45" s="5"/>
      <c r="H45" s="5"/>
      <c r="I45" s="5"/>
    </row>
  </sheetData>
  <mergeCells count="8">
    <mergeCell ref="I12:I13"/>
    <mergeCell ref="C14:D14"/>
    <mergeCell ref="A34:I45"/>
    <mergeCell ref="A12:A13"/>
    <mergeCell ref="B12:B13"/>
    <mergeCell ref="C12:D13"/>
    <mergeCell ref="E12:E13"/>
    <mergeCell ref="F12:H12"/>
  </mergeCells>
  <pageMargins left="0.78749999999999998" right="0.23611111111111099" top="0.74791666666666701" bottom="0.74791666666666701" header="0.51180555555555496" footer="0.51180555555555496"/>
  <pageSetup paperSize="9" firstPageNumber="0"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184"/>
  <sheetViews>
    <sheetView tabSelected="1" topLeftCell="A148" zoomScale="120" zoomScaleNormal="120" workbookViewId="0">
      <selection activeCell="J162" sqref="J162"/>
    </sheetView>
  </sheetViews>
  <sheetFormatPr defaultColWidth="9.140625" defaultRowHeight="12.75" x14ac:dyDescent="0.2"/>
  <cols>
    <col min="1" max="1" width="3.42578125" style="57" customWidth="1"/>
    <col min="2" max="2" width="33" style="61" customWidth="1"/>
    <col min="3" max="3" width="5.5703125" style="61" customWidth="1"/>
    <col min="4" max="4" width="6.28515625" style="61" hidden="1" customWidth="1"/>
    <col min="5" max="5" width="8.7109375" style="61" customWidth="1"/>
    <col min="6" max="6" width="6.5703125" style="61" customWidth="1"/>
    <col min="7" max="7" width="7.140625" style="61" customWidth="1"/>
    <col min="8" max="8" width="8.140625" style="61" customWidth="1"/>
    <col min="9" max="9" width="7.5703125" style="61" customWidth="1"/>
    <col min="10" max="10" width="6.85546875" style="61" customWidth="1"/>
    <col min="11" max="11" width="7.85546875" style="61" customWidth="1"/>
    <col min="12" max="12" width="9" style="61" customWidth="1"/>
    <col min="13" max="13" width="10" style="62" customWidth="1"/>
    <col min="14" max="14" width="10.85546875" style="61" customWidth="1"/>
    <col min="15" max="15" width="9.5703125" style="61" customWidth="1"/>
    <col min="16" max="16" width="10.5703125" style="61" customWidth="1"/>
    <col min="17" max="1024" width="9.140625" style="61"/>
  </cols>
  <sheetData>
    <row r="1" spans="1:16" s="61" customFormat="1" ht="12" x14ac:dyDescent="0.2">
      <c r="A1" s="63">
        <v>10</v>
      </c>
      <c r="E1" s="62"/>
      <c r="L1" s="62"/>
    </row>
    <row r="2" spans="1:16" s="54" customFormat="1" ht="12" x14ac:dyDescent="0.2">
      <c r="A2" s="4" t="s">
        <v>29</v>
      </c>
      <c r="B2" s="4"/>
      <c r="C2" s="4"/>
      <c r="D2" s="4"/>
      <c r="E2" s="4"/>
      <c r="F2" s="4"/>
      <c r="G2" s="4"/>
      <c r="H2" s="4"/>
      <c r="I2" s="4"/>
      <c r="J2" s="4"/>
      <c r="K2" s="4"/>
      <c r="L2" s="4"/>
      <c r="M2" s="4"/>
      <c r="N2" s="4"/>
      <c r="O2" s="4"/>
      <c r="P2" s="4"/>
    </row>
    <row r="3" spans="1:16" s="54" customFormat="1" ht="12" x14ac:dyDescent="0.2">
      <c r="A3" s="4" t="s">
        <v>30</v>
      </c>
      <c r="B3" s="4"/>
      <c r="C3" s="4"/>
      <c r="D3" s="4"/>
      <c r="E3" s="4"/>
      <c r="F3" s="4"/>
      <c r="G3" s="4"/>
      <c r="H3" s="4"/>
      <c r="I3" s="4"/>
      <c r="J3" s="4"/>
      <c r="K3" s="4"/>
      <c r="L3" s="4"/>
      <c r="M3" s="4"/>
      <c r="N3" s="4"/>
      <c r="O3" s="4"/>
      <c r="P3" s="4"/>
    </row>
    <row r="4" spans="1:16" s="54" customFormat="1" ht="12" x14ac:dyDescent="0.2">
      <c r="A4" s="64"/>
      <c r="E4" s="64"/>
    </row>
    <row r="5" spans="1:16" s="54" customFormat="1" ht="12" x14ac:dyDescent="0.2">
      <c r="A5" s="54" t="s">
        <v>31</v>
      </c>
    </row>
    <row r="6" spans="1:16" s="54" customFormat="1" ht="12" x14ac:dyDescent="0.2">
      <c r="A6" s="54" t="s">
        <v>32</v>
      </c>
      <c r="O6" s="57"/>
    </row>
    <row r="7" spans="1:16" s="54" customFormat="1" ht="12" x14ac:dyDescent="0.2">
      <c r="A7" s="54" t="s">
        <v>33</v>
      </c>
      <c r="O7" s="57"/>
    </row>
    <row r="8" spans="1:16" s="54" customFormat="1" ht="12" x14ac:dyDescent="0.2">
      <c r="A8" s="54" t="s">
        <v>4</v>
      </c>
      <c r="B8" s="64"/>
      <c r="O8" s="57"/>
    </row>
    <row r="9" spans="1:16" s="54" customFormat="1" ht="12" x14ac:dyDescent="0.2">
      <c r="A9" s="54" t="s">
        <v>183</v>
      </c>
      <c r="B9" s="64"/>
      <c r="L9" s="55"/>
      <c r="N9" s="65"/>
      <c r="O9" s="66"/>
    </row>
    <row r="10" spans="1:16" s="54" customFormat="1" ht="12" x14ac:dyDescent="0.2">
      <c r="A10" s="64"/>
      <c r="B10" s="64"/>
      <c r="E10" s="64"/>
      <c r="M10" s="65" t="s">
        <v>34</v>
      </c>
      <c r="N10" s="66">
        <f>P169</f>
        <v>0</v>
      </c>
      <c r="O10" s="64" t="s">
        <v>35</v>
      </c>
    </row>
    <row r="11" spans="1:16" s="54" customFormat="1" ht="12" x14ac:dyDescent="0.2">
      <c r="A11" s="64"/>
      <c r="B11" s="64"/>
      <c r="E11" s="64"/>
      <c r="L11" s="55" t="s">
        <v>184</v>
      </c>
      <c r="N11" s="65"/>
      <c r="O11" s="66"/>
    </row>
    <row r="12" spans="1:16" s="54" customFormat="1" ht="13.5" customHeight="1" x14ac:dyDescent="0.2">
      <c r="A12" s="3" t="s">
        <v>7</v>
      </c>
      <c r="B12" s="3" t="s">
        <v>36</v>
      </c>
      <c r="C12" s="2" t="s">
        <v>37</v>
      </c>
      <c r="D12" s="2" t="s">
        <v>38</v>
      </c>
      <c r="E12" s="2" t="s">
        <v>39</v>
      </c>
      <c r="F12" s="3" t="s">
        <v>40</v>
      </c>
      <c r="G12" s="3"/>
      <c r="H12" s="3"/>
      <c r="I12" s="3"/>
      <c r="J12" s="3"/>
      <c r="K12" s="3"/>
      <c r="L12" s="3" t="s">
        <v>41</v>
      </c>
      <c r="M12" s="3"/>
      <c r="N12" s="3"/>
      <c r="O12" s="3"/>
      <c r="P12" s="3"/>
    </row>
    <row r="13" spans="1:16" s="54" customFormat="1" ht="76.5" x14ac:dyDescent="0.2">
      <c r="A13" s="3"/>
      <c r="B13" s="3"/>
      <c r="C13" s="2"/>
      <c r="D13" s="2"/>
      <c r="E13" s="2"/>
      <c r="F13" s="67" t="s">
        <v>42</v>
      </c>
      <c r="G13" s="68" t="s">
        <v>43</v>
      </c>
      <c r="H13" s="67" t="s">
        <v>44</v>
      </c>
      <c r="I13" s="67" t="s">
        <v>45</v>
      </c>
      <c r="J13" s="67" t="s">
        <v>46</v>
      </c>
      <c r="K13" s="67" t="s">
        <v>47</v>
      </c>
      <c r="L13" s="67" t="s">
        <v>48</v>
      </c>
      <c r="M13" s="67" t="s">
        <v>44</v>
      </c>
      <c r="N13" s="67" t="s">
        <v>45</v>
      </c>
      <c r="O13" s="67" t="s">
        <v>46</v>
      </c>
      <c r="P13" s="67" t="s">
        <v>49</v>
      </c>
    </row>
    <row r="14" spans="1:16" ht="24" x14ac:dyDescent="0.2">
      <c r="A14" s="69">
        <v>1</v>
      </c>
      <c r="B14" s="70" t="s">
        <v>50</v>
      </c>
      <c r="C14" s="71" t="s">
        <v>51</v>
      </c>
      <c r="D14" s="72"/>
      <c r="E14" s="73">
        <v>125</v>
      </c>
      <c r="F14" s="73"/>
      <c r="G14" s="73"/>
      <c r="H14" s="73"/>
      <c r="I14" s="73"/>
      <c r="J14" s="73"/>
      <c r="K14" s="73"/>
      <c r="L14" s="73"/>
      <c r="M14" s="73"/>
      <c r="N14" s="73"/>
      <c r="O14" s="73"/>
      <c r="P14" s="73"/>
    </row>
    <row r="15" spans="1:16" x14ac:dyDescent="0.2">
      <c r="A15" s="74"/>
      <c r="B15" s="75" t="s">
        <v>52</v>
      </c>
      <c r="C15" s="76" t="s">
        <v>51</v>
      </c>
      <c r="D15" s="77">
        <v>1.0099</v>
      </c>
      <c r="E15" s="78">
        <f>$E$14*D15</f>
        <v>126.2375</v>
      </c>
      <c r="F15" s="78"/>
      <c r="G15" s="78"/>
      <c r="H15" s="78"/>
      <c r="I15" s="78"/>
      <c r="J15" s="73"/>
      <c r="K15" s="78"/>
      <c r="L15" s="78"/>
      <c r="M15" s="78"/>
      <c r="N15" s="78"/>
      <c r="O15" s="78"/>
      <c r="P15" s="78"/>
    </row>
    <row r="16" spans="1:16" ht="24" x14ac:dyDescent="0.2">
      <c r="A16" s="69">
        <v>2</v>
      </c>
      <c r="B16" s="70" t="s">
        <v>53</v>
      </c>
      <c r="C16" s="71" t="s">
        <v>54</v>
      </c>
      <c r="D16" s="72"/>
      <c r="E16" s="73">
        <v>5</v>
      </c>
      <c r="F16" s="73"/>
      <c r="G16" s="73"/>
      <c r="H16" s="73"/>
      <c r="I16" s="73"/>
      <c r="J16" s="73"/>
      <c r="K16" s="73"/>
      <c r="L16" s="73"/>
      <c r="M16" s="73"/>
      <c r="N16" s="73"/>
      <c r="O16" s="73"/>
      <c r="P16" s="73"/>
    </row>
    <row r="17" spans="1:16" x14ac:dyDescent="0.2">
      <c r="A17" s="79"/>
      <c r="B17" s="80" t="s">
        <v>55</v>
      </c>
      <c r="C17" s="79"/>
      <c r="D17" s="81"/>
      <c r="E17" s="82"/>
      <c r="F17" s="82"/>
      <c r="G17" s="82"/>
      <c r="H17" s="82"/>
      <c r="I17" s="82"/>
      <c r="J17" s="82"/>
      <c r="K17" s="82"/>
      <c r="L17" s="82"/>
      <c r="M17" s="82"/>
      <c r="N17" s="82"/>
      <c r="O17" s="82"/>
      <c r="P17" s="82"/>
    </row>
    <row r="18" spans="1:16" s="54" customFormat="1" ht="12" x14ac:dyDescent="0.2">
      <c r="A18" s="74">
        <v>3</v>
      </c>
      <c r="B18" s="83" t="s">
        <v>56</v>
      </c>
      <c r="C18" s="76" t="s">
        <v>57</v>
      </c>
      <c r="D18" s="77"/>
      <c r="E18" s="78">
        <v>68</v>
      </c>
      <c r="F18" s="78"/>
      <c r="G18" s="78"/>
      <c r="H18" s="78"/>
      <c r="I18" s="78"/>
      <c r="J18" s="78"/>
      <c r="K18" s="78"/>
      <c r="L18" s="78"/>
      <c r="M18" s="78"/>
      <c r="N18" s="78"/>
      <c r="O18" s="78"/>
      <c r="P18" s="78"/>
    </row>
    <row r="19" spans="1:16" s="54" customFormat="1" ht="24" x14ac:dyDescent="0.2">
      <c r="A19" s="74">
        <v>4</v>
      </c>
      <c r="B19" s="83" t="s">
        <v>58</v>
      </c>
      <c r="C19" s="76" t="s">
        <v>59</v>
      </c>
      <c r="D19" s="77"/>
      <c r="E19" s="78">
        <v>98</v>
      </c>
      <c r="F19" s="78"/>
      <c r="G19" s="78"/>
      <c r="H19" s="78"/>
      <c r="I19" s="78"/>
      <c r="J19" s="78"/>
      <c r="K19" s="78"/>
      <c r="L19" s="78"/>
      <c r="M19" s="78"/>
      <c r="N19" s="78"/>
      <c r="O19" s="78"/>
      <c r="P19" s="78"/>
    </row>
    <row r="20" spans="1:16" x14ac:dyDescent="0.2">
      <c r="A20" s="74">
        <v>5</v>
      </c>
      <c r="B20" s="84" t="s">
        <v>60</v>
      </c>
      <c r="C20" s="85" t="s">
        <v>57</v>
      </c>
      <c r="D20" s="77"/>
      <c r="E20" s="78">
        <v>212</v>
      </c>
      <c r="F20" s="78"/>
      <c r="G20" s="78"/>
      <c r="H20" s="78"/>
      <c r="I20" s="78"/>
      <c r="J20" s="78"/>
      <c r="K20" s="78"/>
      <c r="L20" s="78"/>
      <c r="M20" s="78"/>
      <c r="N20" s="78"/>
      <c r="O20" s="78"/>
      <c r="P20" s="78"/>
    </row>
    <row r="21" spans="1:16" s="54" customFormat="1" ht="24" x14ac:dyDescent="0.2">
      <c r="A21" s="74">
        <v>6</v>
      </c>
      <c r="B21" s="84" t="s">
        <v>61</v>
      </c>
      <c r="C21" s="85" t="s">
        <v>57</v>
      </c>
      <c r="D21" s="77"/>
      <c r="E21" s="78">
        <v>212</v>
      </c>
      <c r="F21" s="78"/>
      <c r="G21" s="78"/>
      <c r="H21" s="78"/>
      <c r="I21" s="78"/>
      <c r="J21" s="78"/>
      <c r="K21" s="78"/>
      <c r="L21" s="78"/>
      <c r="M21" s="78"/>
      <c r="N21" s="78"/>
      <c r="O21" s="78"/>
      <c r="P21" s="78"/>
    </row>
    <row r="22" spans="1:16" ht="24" x14ac:dyDescent="0.2">
      <c r="A22" s="74"/>
      <c r="B22" s="86" t="s">
        <v>62</v>
      </c>
      <c r="C22" s="87" t="s">
        <v>63</v>
      </c>
      <c r="D22" s="77">
        <v>0.5</v>
      </c>
      <c r="E22" s="78">
        <f>$E$21*D22</f>
        <v>106</v>
      </c>
      <c r="F22" s="78"/>
      <c r="G22" s="78"/>
      <c r="H22" s="78"/>
      <c r="I22" s="78"/>
      <c r="J22" s="78"/>
      <c r="K22" s="78"/>
      <c r="L22" s="78"/>
      <c r="M22" s="78"/>
      <c r="N22" s="78"/>
      <c r="O22" s="78"/>
      <c r="P22" s="78"/>
    </row>
    <row r="23" spans="1:16" x14ac:dyDescent="0.2">
      <c r="A23" s="74"/>
      <c r="B23" s="86" t="s">
        <v>64</v>
      </c>
      <c r="C23" s="87" t="s">
        <v>63</v>
      </c>
      <c r="D23" s="77">
        <v>1</v>
      </c>
      <c r="E23" s="78">
        <f>$E$21*D23</f>
        <v>212</v>
      </c>
      <c r="F23" s="78"/>
      <c r="G23" s="78"/>
      <c r="H23" s="78"/>
      <c r="I23" s="78"/>
      <c r="J23" s="78"/>
      <c r="K23" s="78"/>
      <c r="L23" s="78"/>
      <c r="M23" s="78"/>
      <c r="N23" s="78"/>
      <c r="O23" s="78"/>
      <c r="P23" s="78"/>
    </row>
    <row r="24" spans="1:16" ht="24" x14ac:dyDescent="0.2">
      <c r="A24" s="74">
        <v>7</v>
      </c>
      <c r="B24" s="88" t="s">
        <v>65</v>
      </c>
      <c r="C24" s="76" t="s">
        <v>57</v>
      </c>
      <c r="D24" s="77"/>
      <c r="E24" s="78">
        <v>212</v>
      </c>
      <c r="F24" s="78"/>
      <c r="G24" s="78"/>
      <c r="H24" s="78"/>
      <c r="I24" s="78"/>
      <c r="J24" s="78"/>
      <c r="K24" s="78"/>
      <c r="L24" s="78"/>
      <c r="M24" s="78"/>
      <c r="N24" s="78"/>
      <c r="O24" s="78"/>
      <c r="P24" s="78"/>
    </row>
    <row r="25" spans="1:16" ht="36" x14ac:dyDescent="0.2">
      <c r="A25" s="74"/>
      <c r="B25" s="75" t="s">
        <v>185</v>
      </c>
      <c r="C25" s="76" t="s">
        <v>57</v>
      </c>
      <c r="D25" s="77">
        <v>1.05</v>
      </c>
      <c r="E25" s="78">
        <f>$E$24*D25</f>
        <v>222.60000000000002</v>
      </c>
      <c r="F25" s="78"/>
      <c r="G25" s="78"/>
      <c r="H25" s="78"/>
      <c r="I25" s="78"/>
      <c r="J25" s="78"/>
      <c r="K25" s="78"/>
      <c r="L25" s="78"/>
      <c r="M25" s="78"/>
      <c r="N25" s="78"/>
      <c r="O25" s="78"/>
      <c r="P25" s="78"/>
    </row>
    <row r="26" spans="1:16" x14ac:dyDescent="0.2">
      <c r="A26" s="74"/>
      <c r="B26" s="75" t="s">
        <v>66</v>
      </c>
      <c r="C26" s="76" t="s">
        <v>67</v>
      </c>
      <c r="D26" s="77">
        <v>5</v>
      </c>
      <c r="E26" s="89">
        <f>$E$24*D26</f>
        <v>1060</v>
      </c>
      <c r="F26" s="78"/>
      <c r="G26" s="78"/>
      <c r="H26" s="78"/>
      <c r="I26" s="78"/>
      <c r="J26" s="78"/>
      <c r="K26" s="78"/>
      <c r="L26" s="78"/>
      <c r="M26" s="78"/>
      <c r="N26" s="78"/>
      <c r="O26" s="78"/>
      <c r="P26" s="78"/>
    </row>
    <row r="27" spans="1:16" x14ac:dyDescent="0.2">
      <c r="A27" s="74"/>
      <c r="B27" s="75" t="s">
        <v>68</v>
      </c>
      <c r="C27" s="76" t="s">
        <v>69</v>
      </c>
      <c r="D27" s="77">
        <v>6</v>
      </c>
      <c r="E27" s="78">
        <f>$E$24*D27</f>
        <v>1272</v>
      </c>
      <c r="F27" s="78"/>
      <c r="G27" s="78"/>
      <c r="H27" s="78"/>
      <c r="I27" s="78"/>
      <c r="J27" s="78"/>
      <c r="K27" s="78"/>
      <c r="L27" s="78"/>
      <c r="M27" s="78"/>
      <c r="N27" s="78"/>
      <c r="O27" s="78"/>
      <c r="P27" s="78"/>
    </row>
    <row r="28" spans="1:16" x14ac:dyDescent="0.2">
      <c r="A28" s="74"/>
      <c r="B28" s="75" t="s">
        <v>70</v>
      </c>
      <c r="C28" s="76" t="s">
        <v>69</v>
      </c>
      <c r="D28" s="77">
        <v>0.15</v>
      </c>
      <c r="E28" s="78">
        <f>$E$24*D28</f>
        <v>31.799999999999997</v>
      </c>
      <c r="F28" s="78"/>
      <c r="G28" s="78"/>
      <c r="H28" s="78"/>
      <c r="I28" s="78"/>
      <c r="J28" s="78"/>
      <c r="K28" s="78"/>
      <c r="L28" s="78"/>
      <c r="M28" s="78"/>
      <c r="N28" s="78"/>
      <c r="O28" s="78"/>
      <c r="P28" s="78"/>
    </row>
    <row r="29" spans="1:16" ht="24" x14ac:dyDescent="0.2">
      <c r="A29" s="74">
        <v>8</v>
      </c>
      <c r="B29" s="88" t="s">
        <v>71</v>
      </c>
      <c r="C29" s="76" t="s">
        <v>57</v>
      </c>
      <c r="D29" s="77"/>
      <c r="E29" s="78">
        <v>212</v>
      </c>
      <c r="F29" s="78"/>
      <c r="G29" s="78"/>
      <c r="H29" s="78"/>
      <c r="I29" s="78"/>
      <c r="J29" s="78"/>
      <c r="K29" s="78"/>
      <c r="L29" s="78"/>
      <c r="M29" s="78"/>
      <c r="N29" s="78"/>
      <c r="O29" s="78"/>
      <c r="P29" s="78"/>
    </row>
    <row r="30" spans="1:16" x14ac:dyDescent="0.2">
      <c r="A30" s="74"/>
      <c r="B30" s="75" t="s">
        <v>72</v>
      </c>
      <c r="C30" s="76" t="s">
        <v>57</v>
      </c>
      <c r="D30" s="77">
        <v>1.2</v>
      </c>
      <c r="E30" s="78">
        <f>$E$29*D30</f>
        <v>254.39999999999998</v>
      </c>
      <c r="F30" s="78"/>
      <c r="G30" s="78"/>
      <c r="H30" s="78"/>
      <c r="I30" s="78"/>
      <c r="J30" s="78"/>
      <c r="K30" s="78"/>
      <c r="L30" s="78"/>
      <c r="M30" s="78"/>
      <c r="N30" s="78"/>
      <c r="O30" s="78"/>
      <c r="P30" s="78"/>
    </row>
    <row r="31" spans="1:16" x14ac:dyDescent="0.2">
      <c r="A31" s="74"/>
      <c r="B31" s="75" t="s">
        <v>73</v>
      </c>
      <c r="C31" s="76" t="s">
        <v>69</v>
      </c>
      <c r="D31" s="77">
        <v>6</v>
      </c>
      <c r="E31" s="78">
        <f>$E$29*D31</f>
        <v>1272</v>
      </c>
      <c r="F31" s="78"/>
      <c r="G31" s="78"/>
      <c r="H31" s="78"/>
      <c r="I31" s="78"/>
      <c r="J31" s="78"/>
      <c r="K31" s="78"/>
      <c r="L31" s="78"/>
      <c r="M31" s="78"/>
      <c r="N31" s="78"/>
      <c r="O31" s="78"/>
      <c r="P31" s="78"/>
    </row>
    <row r="32" spans="1:16" x14ac:dyDescent="0.2">
      <c r="A32" s="74"/>
      <c r="B32" s="75" t="s">
        <v>74</v>
      </c>
      <c r="C32" s="76" t="s">
        <v>75</v>
      </c>
      <c r="D32" s="77"/>
      <c r="E32" s="78">
        <f>$E$29*D32</f>
        <v>0</v>
      </c>
      <c r="F32" s="78"/>
      <c r="G32" s="78"/>
      <c r="H32" s="78"/>
      <c r="I32" s="78"/>
      <c r="J32" s="78"/>
      <c r="K32" s="78"/>
      <c r="L32" s="78"/>
      <c r="M32" s="78"/>
      <c r="N32" s="78"/>
      <c r="O32" s="78"/>
      <c r="P32" s="78"/>
    </row>
    <row r="33" spans="1:16" ht="24" x14ac:dyDescent="0.2">
      <c r="A33" s="74">
        <v>9</v>
      </c>
      <c r="B33" s="88" t="s">
        <v>76</v>
      </c>
      <c r="C33" s="76" t="s">
        <v>57</v>
      </c>
      <c r="D33" s="77"/>
      <c r="E33" s="78">
        <v>140</v>
      </c>
      <c r="F33" s="78"/>
      <c r="G33" s="78"/>
      <c r="H33" s="78"/>
      <c r="I33" s="78"/>
      <c r="J33" s="78"/>
      <c r="K33" s="78"/>
      <c r="L33" s="78"/>
      <c r="M33" s="78"/>
      <c r="N33" s="78"/>
      <c r="O33" s="78"/>
      <c r="P33" s="78"/>
    </row>
    <row r="34" spans="1:16" x14ac:dyDescent="0.2">
      <c r="A34" s="74"/>
      <c r="B34" s="75" t="s">
        <v>72</v>
      </c>
      <c r="C34" s="76" t="s">
        <v>57</v>
      </c>
      <c r="D34" s="77">
        <v>1.2</v>
      </c>
      <c r="E34" s="78">
        <f>E33*D34</f>
        <v>168</v>
      </c>
      <c r="F34" s="78"/>
      <c r="G34" s="78"/>
      <c r="H34" s="78"/>
      <c r="I34" s="78"/>
      <c r="J34" s="78"/>
      <c r="K34" s="78"/>
      <c r="L34" s="78"/>
      <c r="M34" s="78"/>
      <c r="N34" s="78"/>
      <c r="O34" s="78"/>
      <c r="P34" s="78"/>
    </row>
    <row r="35" spans="1:16" x14ac:dyDescent="0.2">
      <c r="A35" s="74"/>
      <c r="B35" s="75" t="s">
        <v>73</v>
      </c>
      <c r="C35" s="76" t="s">
        <v>69</v>
      </c>
      <c r="D35" s="77">
        <v>6</v>
      </c>
      <c r="E35" s="78">
        <f>E33*D35</f>
        <v>840</v>
      </c>
      <c r="F35" s="78"/>
      <c r="G35" s="78"/>
      <c r="H35" s="78"/>
      <c r="I35" s="78"/>
      <c r="J35" s="78"/>
      <c r="K35" s="78"/>
      <c r="L35" s="78"/>
      <c r="M35" s="78"/>
      <c r="N35" s="78"/>
      <c r="O35" s="78"/>
      <c r="P35" s="78"/>
    </row>
    <row r="36" spans="1:16" x14ac:dyDescent="0.2">
      <c r="A36" s="74">
        <v>10</v>
      </c>
      <c r="B36" s="88" t="s">
        <v>77</v>
      </c>
      <c r="C36" s="76" t="s">
        <v>57</v>
      </c>
      <c r="D36" s="77"/>
      <c r="E36" s="78">
        <v>140</v>
      </c>
      <c r="F36" s="78"/>
      <c r="G36" s="78"/>
      <c r="H36" s="78"/>
      <c r="I36" s="78"/>
      <c r="J36" s="78"/>
      <c r="K36" s="78"/>
      <c r="L36" s="78"/>
      <c r="M36" s="78"/>
      <c r="N36" s="78"/>
      <c r="O36" s="78"/>
      <c r="P36" s="78"/>
    </row>
    <row r="37" spans="1:16" x14ac:dyDescent="0.2">
      <c r="A37" s="74"/>
      <c r="B37" s="75" t="s">
        <v>78</v>
      </c>
      <c r="C37" s="76" t="s">
        <v>69</v>
      </c>
      <c r="D37" s="77">
        <v>6</v>
      </c>
      <c r="E37" s="78">
        <f>E36*D37</f>
        <v>840</v>
      </c>
      <c r="F37" s="78"/>
      <c r="G37" s="78"/>
      <c r="H37" s="78"/>
      <c r="I37" s="78"/>
      <c r="J37" s="78"/>
      <c r="K37" s="78"/>
      <c r="L37" s="78"/>
      <c r="M37" s="78"/>
      <c r="N37" s="78"/>
      <c r="O37" s="78"/>
      <c r="P37" s="78"/>
    </row>
    <row r="38" spans="1:16" x14ac:dyDescent="0.2">
      <c r="A38" s="74">
        <v>11</v>
      </c>
      <c r="B38" s="84" t="s">
        <v>79</v>
      </c>
      <c r="C38" s="76" t="s">
        <v>57</v>
      </c>
      <c r="D38" s="77"/>
      <c r="E38" s="78">
        <v>140</v>
      </c>
      <c r="F38" s="78"/>
      <c r="G38" s="78"/>
      <c r="H38" s="78"/>
      <c r="I38" s="78"/>
      <c r="J38" s="78"/>
      <c r="K38" s="78"/>
      <c r="L38" s="78"/>
      <c r="M38" s="78"/>
      <c r="N38" s="78"/>
      <c r="O38" s="78"/>
      <c r="P38" s="78"/>
    </row>
    <row r="39" spans="1:16" x14ac:dyDescent="0.2">
      <c r="A39" s="74"/>
      <c r="B39" s="90" t="s">
        <v>80</v>
      </c>
      <c r="C39" s="76" t="s">
        <v>81</v>
      </c>
      <c r="D39" s="77">
        <v>0.4</v>
      </c>
      <c r="E39" s="78">
        <f>E38*D39</f>
        <v>56</v>
      </c>
      <c r="F39" s="78"/>
      <c r="G39" s="78"/>
      <c r="H39" s="78"/>
      <c r="I39" s="78"/>
      <c r="J39" s="78"/>
      <c r="K39" s="78"/>
      <c r="L39" s="78"/>
      <c r="M39" s="78"/>
      <c r="N39" s="78"/>
      <c r="O39" s="78"/>
      <c r="P39" s="78"/>
    </row>
    <row r="40" spans="1:16" s="54" customFormat="1" ht="24" x14ac:dyDescent="0.2">
      <c r="A40" s="74">
        <v>12</v>
      </c>
      <c r="B40" s="83" t="s">
        <v>82</v>
      </c>
      <c r="C40" s="76" t="s">
        <v>57</v>
      </c>
      <c r="D40" s="77"/>
      <c r="E40" s="78">
        <v>97</v>
      </c>
      <c r="F40" s="78"/>
      <c r="G40" s="78"/>
      <c r="H40" s="78"/>
      <c r="I40" s="78"/>
      <c r="J40" s="78"/>
      <c r="K40" s="78"/>
      <c r="L40" s="78"/>
      <c r="M40" s="78"/>
      <c r="N40" s="78"/>
      <c r="O40" s="78"/>
      <c r="P40" s="78"/>
    </row>
    <row r="41" spans="1:16" s="54" customFormat="1" ht="12" x14ac:dyDescent="0.2">
      <c r="A41" s="74"/>
      <c r="B41" s="75" t="s">
        <v>83</v>
      </c>
      <c r="C41" s="76" t="s">
        <v>59</v>
      </c>
      <c r="D41" s="77">
        <v>0.12</v>
      </c>
      <c r="E41" s="78">
        <f>E40*D41</f>
        <v>11.639999999999999</v>
      </c>
      <c r="F41" s="78"/>
      <c r="G41" s="78"/>
      <c r="H41" s="78"/>
      <c r="I41" s="78"/>
      <c r="J41" s="78"/>
      <c r="K41" s="78"/>
      <c r="L41" s="78"/>
      <c r="M41" s="78"/>
      <c r="N41" s="78"/>
      <c r="O41" s="78"/>
      <c r="P41" s="78"/>
    </row>
    <row r="42" spans="1:16" s="54" customFormat="1" ht="24" x14ac:dyDescent="0.2">
      <c r="A42" s="74">
        <v>13</v>
      </c>
      <c r="B42" s="83" t="s">
        <v>84</v>
      </c>
      <c r="C42" s="76" t="s">
        <v>75</v>
      </c>
      <c r="D42" s="77"/>
      <c r="E42" s="78">
        <v>97</v>
      </c>
      <c r="F42" s="78"/>
      <c r="G42" s="78"/>
      <c r="H42" s="78"/>
      <c r="I42" s="78"/>
      <c r="J42" s="78"/>
      <c r="K42" s="78"/>
      <c r="L42" s="78"/>
      <c r="M42" s="78"/>
      <c r="N42" s="78"/>
      <c r="O42" s="78"/>
      <c r="P42" s="78"/>
    </row>
    <row r="43" spans="1:16" s="54" customFormat="1" ht="12" x14ac:dyDescent="0.2">
      <c r="A43" s="74"/>
      <c r="B43" s="75" t="s">
        <v>85</v>
      </c>
      <c r="C43" s="76" t="s">
        <v>75</v>
      </c>
      <c r="D43" s="77">
        <v>0.01</v>
      </c>
      <c r="E43" s="78">
        <f>E42*D43</f>
        <v>0.97</v>
      </c>
      <c r="F43" s="78"/>
      <c r="G43" s="78"/>
      <c r="H43" s="78"/>
      <c r="I43" s="78"/>
      <c r="J43" s="78"/>
      <c r="K43" s="78"/>
      <c r="L43" s="78"/>
      <c r="M43" s="78"/>
      <c r="N43" s="78"/>
      <c r="O43" s="78"/>
      <c r="P43" s="78"/>
    </row>
    <row r="44" spans="1:16" s="54" customFormat="1" ht="12" x14ac:dyDescent="0.2">
      <c r="A44" s="74">
        <v>14</v>
      </c>
      <c r="B44" s="83" t="s">
        <v>86</v>
      </c>
      <c r="C44" s="76" t="s">
        <v>57</v>
      </c>
      <c r="D44" s="77"/>
      <c r="E44" s="78">
        <v>68</v>
      </c>
      <c r="F44" s="78"/>
      <c r="G44" s="78"/>
      <c r="H44" s="78"/>
      <c r="I44" s="78"/>
      <c r="J44" s="78"/>
      <c r="K44" s="78"/>
      <c r="L44" s="78"/>
      <c r="M44" s="78"/>
      <c r="N44" s="78"/>
      <c r="O44" s="78"/>
      <c r="P44" s="78"/>
    </row>
    <row r="45" spans="1:16" s="54" customFormat="1" ht="12" x14ac:dyDescent="0.2">
      <c r="A45" s="74"/>
      <c r="B45" s="75" t="s">
        <v>87</v>
      </c>
      <c r="C45" s="76" t="s">
        <v>59</v>
      </c>
      <c r="D45" s="77">
        <v>7.0000000000000007E-2</v>
      </c>
      <c r="E45" s="78">
        <f>E44*D45</f>
        <v>4.7600000000000007</v>
      </c>
      <c r="F45" s="78"/>
      <c r="G45" s="78"/>
      <c r="H45" s="78"/>
      <c r="I45" s="78"/>
      <c r="J45" s="78"/>
      <c r="K45" s="78"/>
      <c r="L45" s="78"/>
      <c r="M45" s="78"/>
      <c r="N45" s="78"/>
      <c r="O45" s="78"/>
      <c r="P45" s="78"/>
    </row>
    <row r="46" spans="1:16" x14ac:dyDescent="0.2">
      <c r="A46" s="91"/>
      <c r="B46" s="92" t="s">
        <v>88</v>
      </c>
      <c r="C46" s="93"/>
      <c r="D46" s="81"/>
      <c r="E46" s="82"/>
      <c r="F46" s="82"/>
      <c r="G46" s="82"/>
      <c r="H46" s="82"/>
      <c r="I46" s="82"/>
      <c r="J46" s="82"/>
      <c r="K46" s="82"/>
      <c r="L46" s="82"/>
      <c r="M46" s="82"/>
      <c r="N46" s="82"/>
      <c r="O46" s="82"/>
      <c r="P46" s="82"/>
    </row>
    <row r="47" spans="1:16" ht="24" x14ac:dyDescent="0.2">
      <c r="A47" s="74">
        <v>15</v>
      </c>
      <c r="B47" s="83" t="s">
        <v>89</v>
      </c>
      <c r="C47" s="76" t="s">
        <v>57</v>
      </c>
      <c r="D47" s="77"/>
      <c r="E47" s="78">
        <v>1468</v>
      </c>
      <c r="F47" s="78"/>
      <c r="G47" s="78"/>
      <c r="H47" s="78"/>
      <c r="I47" s="78"/>
      <c r="J47" s="78"/>
      <c r="K47" s="78"/>
      <c r="L47" s="78"/>
      <c r="M47" s="78"/>
      <c r="N47" s="78"/>
      <c r="O47" s="78"/>
      <c r="P47" s="78"/>
    </row>
    <row r="48" spans="1:16" x14ac:dyDescent="0.2">
      <c r="A48" s="74"/>
      <c r="B48" s="75" t="s">
        <v>90</v>
      </c>
      <c r="C48" s="76" t="s">
        <v>57</v>
      </c>
      <c r="D48" s="77">
        <v>1.05</v>
      </c>
      <c r="E48" s="78">
        <f>E47*D48</f>
        <v>1541.4</v>
      </c>
      <c r="F48" s="78"/>
      <c r="G48" s="78"/>
      <c r="H48" s="78"/>
      <c r="I48" s="78"/>
      <c r="J48" s="78"/>
      <c r="K48" s="78"/>
      <c r="L48" s="78"/>
      <c r="M48" s="78"/>
      <c r="N48" s="78"/>
      <c r="O48" s="78"/>
      <c r="P48" s="78"/>
    </row>
    <row r="49" spans="1:16" x14ac:dyDescent="0.2">
      <c r="A49" s="74"/>
      <c r="B49" s="75" t="s">
        <v>91</v>
      </c>
      <c r="C49" s="76" t="s">
        <v>57</v>
      </c>
      <c r="D49" s="77">
        <v>1.05</v>
      </c>
      <c r="E49" s="78">
        <f>E47*D49</f>
        <v>1541.4</v>
      </c>
      <c r="F49" s="78"/>
      <c r="G49" s="78"/>
      <c r="H49" s="78"/>
      <c r="I49" s="78"/>
      <c r="J49" s="78"/>
      <c r="K49" s="78"/>
      <c r="L49" s="78"/>
      <c r="M49" s="78"/>
      <c r="N49" s="78"/>
      <c r="O49" s="78"/>
      <c r="P49" s="78"/>
    </row>
    <row r="50" spans="1:16" x14ac:dyDescent="0.2">
      <c r="A50" s="74">
        <v>16</v>
      </c>
      <c r="B50" s="84" t="s">
        <v>92</v>
      </c>
      <c r="C50" s="94" t="s">
        <v>51</v>
      </c>
      <c r="D50" s="77"/>
      <c r="E50" s="78">
        <v>95</v>
      </c>
      <c r="F50" s="78"/>
      <c r="G50" s="78"/>
      <c r="H50" s="78"/>
      <c r="I50" s="78"/>
      <c r="J50" s="78"/>
      <c r="K50" s="78"/>
      <c r="L50" s="78"/>
      <c r="M50" s="78"/>
      <c r="N50" s="78"/>
      <c r="O50" s="78"/>
      <c r="P50" s="78"/>
    </row>
    <row r="51" spans="1:16" x14ac:dyDescent="0.2">
      <c r="A51" s="74"/>
      <c r="B51" s="90" t="s">
        <v>93</v>
      </c>
      <c r="C51" s="94" t="s">
        <v>51</v>
      </c>
      <c r="D51" s="77">
        <v>1.05</v>
      </c>
      <c r="E51" s="78">
        <f>E50*D51</f>
        <v>99.75</v>
      </c>
      <c r="F51" s="78"/>
      <c r="G51" s="78"/>
      <c r="H51" s="78"/>
      <c r="I51" s="78"/>
      <c r="J51" s="78"/>
      <c r="K51" s="78"/>
      <c r="L51" s="78"/>
      <c r="M51" s="78"/>
      <c r="N51" s="78"/>
      <c r="O51" s="78"/>
      <c r="P51" s="78"/>
    </row>
    <row r="52" spans="1:16" x14ac:dyDescent="0.2">
      <c r="A52" s="74"/>
      <c r="B52" s="90" t="s">
        <v>94</v>
      </c>
      <c r="C52" s="94" t="s">
        <v>67</v>
      </c>
      <c r="D52" s="77">
        <v>3</v>
      </c>
      <c r="E52" s="89">
        <f>E50*D52</f>
        <v>285</v>
      </c>
      <c r="F52" s="78"/>
      <c r="G52" s="78"/>
      <c r="H52" s="78"/>
      <c r="I52" s="78"/>
      <c r="J52" s="78"/>
      <c r="K52" s="78"/>
      <c r="L52" s="78"/>
      <c r="M52" s="78"/>
      <c r="N52" s="78"/>
      <c r="O52" s="78"/>
      <c r="P52" s="78"/>
    </row>
    <row r="53" spans="1:16" ht="24" x14ac:dyDescent="0.2">
      <c r="A53" s="74">
        <v>17</v>
      </c>
      <c r="B53" s="88" t="s">
        <v>95</v>
      </c>
      <c r="C53" s="76" t="s">
        <v>57</v>
      </c>
      <c r="D53" s="77"/>
      <c r="E53" s="78">
        <v>950</v>
      </c>
      <c r="F53" s="78"/>
      <c r="G53" s="78"/>
      <c r="H53" s="78"/>
      <c r="I53" s="78"/>
      <c r="J53" s="78"/>
      <c r="K53" s="78"/>
      <c r="L53" s="78"/>
      <c r="M53" s="78"/>
      <c r="N53" s="78"/>
      <c r="O53" s="78"/>
      <c r="P53" s="78"/>
    </row>
    <row r="54" spans="1:16" s="95" customFormat="1" ht="12" x14ac:dyDescent="0.2">
      <c r="A54" s="74"/>
      <c r="B54" s="75" t="s">
        <v>96</v>
      </c>
      <c r="C54" s="76" t="s">
        <v>69</v>
      </c>
      <c r="D54" s="77">
        <v>0.01</v>
      </c>
      <c r="E54" s="78">
        <f>E53*D54</f>
        <v>9.5</v>
      </c>
      <c r="F54" s="78"/>
      <c r="G54" s="78"/>
      <c r="H54" s="78"/>
      <c r="I54" s="78"/>
      <c r="J54" s="78"/>
      <c r="K54" s="78"/>
      <c r="L54" s="78"/>
      <c r="M54" s="78"/>
      <c r="N54" s="78"/>
      <c r="O54" s="78"/>
      <c r="P54" s="78"/>
    </row>
    <row r="55" spans="1:16" x14ac:dyDescent="0.2">
      <c r="A55" s="74">
        <v>18</v>
      </c>
      <c r="B55" s="88" t="s">
        <v>97</v>
      </c>
      <c r="C55" s="76" t="s">
        <v>57</v>
      </c>
      <c r="D55" s="77"/>
      <c r="E55" s="78">
        <v>950</v>
      </c>
      <c r="F55" s="78"/>
      <c r="G55" s="78"/>
      <c r="H55" s="78"/>
      <c r="I55" s="78"/>
      <c r="J55" s="78"/>
      <c r="K55" s="78"/>
      <c r="L55" s="78"/>
      <c r="M55" s="78"/>
      <c r="N55" s="78"/>
      <c r="O55" s="78"/>
      <c r="P55" s="78"/>
    </row>
    <row r="56" spans="1:16" s="95" customFormat="1" ht="36" x14ac:dyDescent="0.2">
      <c r="A56" s="74"/>
      <c r="B56" s="75" t="s">
        <v>186</v>
      </c>
      <c r="C56" s="76" t="s">
        <v>57</v>
      </c>
      <c r="D56" s="77">
        <v>1.03</v>
      </c>
      <c r="E56" s="78">
        <f>E55*D56</f>
        <v>978.5</v>
      </c>
      <c r="F56" s="78"/>
      <c r="G56" s="78"/>
      <c r="H56" s="78"/>
      <c r="I56" s="78"/>
      <c r="J56" s="78"/>
      <c r="K56" s="78"/>
      <c r="L56" s="78"/>
      <c r="M56" s="78"/>
      <c r="N56" s="78"/>
      <c r="O56" s="78"/>
      <c r="P56" s="78"/>
    </row>
    <row r="57" spans="1:16" s="95" customFormat="1" ht="12" x14ac:dyDescent="0.2">
      <c r="A57" s="74"/>
      <c r="B57" s="75" t="s">
        <v>66</v>
      </c>
      <c r="C57" s="76" t="s">
        <v>67</v>
      </c>
      <c r="D57" s="77">
        <v>9</v>
      </c>
      <c r="E57" s="89">
        <f>E55*D57</f>
        <v>8550</v>
      </c>
      <c r="F57" s="78"/>
      <c r="G57" s="78"/>
      <c r="H57" s="78"/>
      <c r="I57" s="78"/>
      <c r="J57" s="78"/>
      <c r="K57" s="78"/>
      <c r="L57" s="78"/>
      <c r="M57" s="78"/>
      <c r="N57" s="78"/>
      <c r="O57" s="78"/>
      <c r="P57" s="78"/>
    </row>
    <row r="58" spans="1:16" s="95" customFormat="1" ht="12" x14ac:dyDescent="0.2">
      <c r="A58" s="74"/>
      <c r="B58" s="75" t="s">
        <v>68</v>
      </c>
      <c r="C58" s="76" t="s">
        <v>69</v>
      </c>
      <c r="D58" s="77">
        <v>6</v>
      </c>
      <c r="E58" s="78">
        <f>E55*D58</f>
        <v>5700</v>
      </c>
      <c r="F58" s="78"/>
      <c r="G58" s="78"/>
      <c r="H58" s="78"/>
      <c r="I58" s="78"/>
      <c r="J58" s="78"/>
      <c r="K58" s="78"/>
      <c r="L58" s="78"/>
      <c r="M58" s="78"/>
      <c r="N58" s="78"/>
      <c r="O58" s="78"/>
      <c r="P58" s="78"/>
    </row>
    <row r="59" spans="1:16" x14ac:dyDescent="0.2">
      <c r="A59" s="74"/>
      <c r="B59" s="75" t="s">
        <v>98</v>
      </c>
      <c r="C59" s="76" t="s">
        <v>99</v>
      </c>
      <c r="D59" s="77">
        <v>0.25</v>
      </c>
      <c r="E59" s="78">
        <f>E55*D59</f>
        <v>237.5</v>
      </c>
      <c r="F59" s="78"/>
      <c r="G59" s="78"/>
      <c r="H59" s="78"/>
      <c r="I59" s="78"/>
      <c r="J59" s="78"/>
      <c r="K59" s="78"/>
      <c r="L59" s="78"/>
      <c r="M59" s="78"/>
      <c r="N59" s="78"/>
      <c r="O59" s="78"/>
      <c r="P59" s="78"/>
    </row>
    <row r="60" spans="1:16" ht="24" x14ac:dyDescent="0.2">
      <c r="A60" s="74">
        <v>19</v>
      </c>
      <c r="B60" s="88" t="s">
        <v>71</v>
      </c>
      <c r="C60" s="76" t="s">
        <v>57</v>
      </c>
      <c r="D60" s="77"/>
      <c r="E60" s="78">
        <v>950</v>
      </c>
      <c r="F60" s="78"/>
      <c r="G60" s="78"/>
      <c r="H60" s="78"/>
      <c r="I60" s="78"/>
      <c r="J60" s="78"/>
      <c r="K60" s="78"/>
      <c r="L60" s="78"/>
      <c r="M60" s="78"/>
      <c r="N60" s="78"/>
      <c r="O60" s="78"/>
      <c r="P60" s="78"/>
    </row>
    <row r="61" spans="1:16" x14ac:dyDescent="0.2">
      <c r="A61" s="74"/>
      <c r="B61" s="75" t="s">
        <v>72</v>
      </c>
      <c r="C61" s="76" t="s">
        <v>57</v>
      </c>
      <c r="D61" s="77">
        <v>1.2</v>
      </c>
      <c r="E61" s="78">
        <f>E60*D61</f>
        <v>1140</v>
      </c>
      <c r="F61" s="78"/>
      <c r="G61" s="78"/>
      <c r="H61" s="78"/>
      <c r="I61" s="78"/>
      <c r="J61" s="78"/>
      <c r="K61" s="78"/>
      <c r="L61" s="78"/>
      <c r="M61" s="78"/>
      <c r="N61" s="78"/>
      <c r="O61" s="78"/>
      <c r="P61" s="78"/>
    </row>
    <row r="62" spans="1:16" x14ac:dyDescent="0.2">
      <c r="A62" s="74"/>
      <c r="B62" s="75" t="s">
        <v>73</v>
      </c>
      <c r="C62" s="76" t="s">
        <v>69</v>
      </c>
      <c r="D62" s="77">
        <v>5</v>
      </c>
      <c r="E62" s="78">
        <f>E60*D62</f>
        <v>4750</v>
      </c>
      <c r="F62" s="78"/>
      <c r="G62" s="78"/>
      <c r="H62" s="78"/>
      <c r="I62" s="78"/>
      <c r="J62" s="78"/>
      <c r="K62" s="78"/>
      <c r="L62" s="78"/>
      <c r="M62" s="78"/>
      <c r="N62" s="78"/>
      <c r="O62" s="78"/>
      <c r="P62" s="78"/>
    </row>
    <row r="63" spans="1:16" x14ac:dyDescent="0.2">
      <c r="A63" s="74"/>
      <c r="B63" s="75" t="s">
        <v>74</v>
      </c>
      <c r="C63" s="76" t="s">
        <v>75</v>
      </c>
      <c r="D63" s="77"/>
      <c r="E63" s="78">
        <v>0</v>
      </c>
      <c r="F63" s="78"/>
      <c r="G63" s="78"/>
      <c r="H63" s="78"/>
      <c r="I63" s="78"/>
      <c r="J63" s="78"/>
      <c r="K63" s="78"/>
      <c r="L63" s="78"/>
      <c r="M63" s="78"/>
      <c r="N63" s="78"/>
      <c r="O63" s="78"/>
      <c r="P63" s="78"/>
    </row>
    <row r="64" spans="1:16" ht="48" x14ac:dyDescent="0.2">
      <c r="A64" s="74">
        <v>20</v>
      </c>
      <c r="B64" s="88" t="s">
        <v>100</v>
      </c>
      <c r="C64" s="76" t="s">
        <v>57</v>
      </c>
      <c r="D64" s="77"/>
      <c r="E64" s="78">
        <v>190</v>
      </c>
      <c r="F64" s="78"/>
      <c r="G64" s="78"/>
      <c r="H64" s="78"/>
      <c r="I64" s="78"/>
      <c r="J64" s="78"/>
      <c r="K64" s="78"/>
      <c r="L64" s="78"/>
      <c r="M64" s="78"/>
      <c r="N64" s="78"/>
      <c r="O64" s="78"/>
      <c r="P64" s="78"/>
    </row>
    <row r="65" spans="1:16" x14ac:dyDescent="0.2">
      <c r="A65" s="74"/>
      <c r="B65" s="75" t="s">
        <v>72</v>
      </c>
      <c r="C65" s="76" t="s">
        <v>57</v>
      </c>
      <c r="D65" s="77">
        <v>1.2</v>
      </c>
      <c r="E65" s="78">
        <f>E64*D65</f>
        <v>228</v>
      </c>
      <c r="F65" s="78"/>
      <c r="G65" s="78"/>
      <c r="H65" s="78"/>
      <c r="I65" s="78"/>
      <c r="J65" s="78"/>
      <c r="K65" s="78"/>
      <c r="L65" s="78"/>
      <c r="M65" s="78"/>
      <c r="N65" s="78"/>
      <c r="O65" s="78"/>
      <c r="P65" s="78"/>
    </row>
    <row r="66" spans="1:16" x14ac:dyDescent="0.2">
      <c r="A66" s="74"/>
      <c r="B66" s="75" t="s">
        <v>73</v>
      </c>
      <c r="C66" s="76" t="s">
        <v>69</v>
      </c>
      <c r="D66" s="77">
        <v>6</v>
      </c>
      <c r="E66" s="78">
        <f>E64*D66</f>
        <v>1140</v>
      </c>
      <c r="F66" s="78"/>
      <c r="G66" s="78"/>
      <c r="H66" s="78"/>
      <c r="I66" s="78"/>
      <c r="J66" s="78"/>
      <c r="K66" s="78"/>
      <c r="L66" s="78"/>
      <c r="M66" s="78"/>
      <c r="N66" s="78"/>
      <c r="O66" s="78"/>
      <c r="P66" s="78"/>
    </row>
    <row r="67" spans="1:16" ht="24" x14ac:dyDescent="0.2">
      <c r="A67" s="74">
        <v>21</v>
      </c>
      <c r="B67" s="88" t="s">
        <v>101</v>
      </c>
      <c r="C67" s="76" t="s">
        <v>57</v>
      </c>
      <c r="D67" s="77"/>
      <c r="E67" s="78">
        <v>950</v>
      </c>
      <c r="F67" s="78"/>
      <c r="G67" s="78"/>
      <c r="H67" s="78"/>
      <c r="I67" s="78"/>
      <c r="J67" s="78"/>
      <c r="K67" s="78"/>
      <c r="L67" s="78"/>
      <c r="M67" s="78"/>
      <c r="N67" s="78"/>
      <c r="O67" s="78"/>
      <c r="P67" s="78"/>
    </row>
    <row r="68" spans="1:16" x14ac:dyDescent="0.2">
      <c r="A68" s="74"/>
      <c r="B68" s="75" t="s">
        <v>102</v>
      </c>
      <c r="C68" s="76" t="s">
        <v>99</v>
      </c>
      <c r="D68" s="77">
        <v>0.25</v>
      </c>
      <c r="E68" s="78">
        <f>E67*D68</f>
        <v>237.5</v>
      </c>
      <c r="F68" s="78"/>
      <c r="G68" s="78"/>
      <c r="H68" s="78"/>
      <c r="I68" s="78"/>
      <c r="J68" s="78"/>
      <c r="K68" s="78"/>
      <c r="L68" s="78"/>
      <c r="M68" s="78"/>
      <c r="N68" s="78"/>
      <c r="O68" s="78"/>
      <c r="P68" s="78"/>
    </row>
    <row r="69" spans="1:16" x14ac:dyDescent="0.2">
      <c r="A69" s="74"/>
      <c r="B69" s="75" t="s">
        <v>78</v>
      </c>
      <c r="C69" s="76" t="s">
        <v>69</v>
      </c>
      <c r="D69" s="77">
        <v>4</v>
      </c>
      <c r="E69" s="78">
        <f>E67*D69</f>
        <v>3800</v>
      </c>
      <c r="F69" s="78"/>
      <c r="G69" s="78"/>
      <c r="H69" s="78"/>
      <c r="I69" s="78"/>
      <c r="J69" s="78"/>
      <c r="K69" s="78"/>
      <c r="L69" s="78"/>
      <c r="M69" s="78"/>
      <c r="N69" s="78"/>
      <c r="O69" s="78"/>
      <c r="P69" s="78"/>
    </row>
    <row r="70" spans="1:16" x14ac:dyDescent="0.2">
      <c r="A70" s="74">
        <v>22</v>
      </c>
      <c r="B70" s="84" t="s">
        <v>103</v>
      </c>
      <c r="C70" s="76" t="s">
        <v>57</v>
      </c>
      <c r="D70" s="77"/>
      <c r="E70" s="78">
        <v>950</v>
      </c>
      <c r="F70" s="78"/>
      <c r="G70" s="78"/>
      <c r="H70" s="78"/>
      <c r="I70" s="78"/>
      <c r="J70" s="78"/>
      <c r="K70" s="78"/>
      <c r="L70" s="78"/>
      <c r="M70" s="78"/>
      <c r="N70" s="78"/>
      <c r="O70" s="78"/>
      <c r="P70" s="78"/>
    </row>
    <row r="71" spans="1:16" s="54" customFormat="1" ht="12" x14ac:dyDescent="0.2">
      <c r="A71" s="74"/>
      <c r="B71" s="90" t="s">
        <v>104</v>
      </c>
      <c r="C71" s="76" t="s">
        <v>81</v>
      </c>
      <c r="D71" s="77">
        <v>0.4</v>
      </c>
      <c r="E71" s="78">
        <f>E70*D71</f>
        <v>380</v>
      </c>
      <c r="F71" s="78"/>
      <c r="G71" s="78"/>
      <c r="H71" s="78"/>
      <c r="I71" s="78"/>
      <c r="J71" s="78"/>
      <c r="K71" s="78"/>
      <c r="L71" s="78"/>
      <c r="M71" s="78"/>
      <c r="N71" s="78"/>
      <c r="O71" s="78"/>
      <c r="P71" s="78"/>
    </row>
    <row r="72" spans="1:16" ht="24" x14ac:dyDescent="0.2">
      <c r="A72" s="74">
        <v>23</v>
      </c>
      <c r="B72" s="88" t="s">
        <v>105</v>
      </c>
      <c r="C72" s="76" t="s">
        <v>57</v>
      </c>
      <c r="D72" s="77"/>
      <c r="E72" s="78">
        <v>52</v>
      </c>
      <c r="F72" s="78"/>
      <c r="G72" s="78"/>
      <c r="H72" s="78"/>
      <c r="I72" s="78"/>
      <c r="J72" s="78"/>
      <c r="K72" s="78"/>
      <c r="L72" s="78"/>
      <c r="M72" s="78"/>
      <c r="N72" s="78"/>
      <c r="O72" s="78"/>
      <c r="P72" s="78"/>
    </row>
    <row r="73" spans="1:16" s="95" customFormat="1" ht="36" x14ac:dyDescent="0.2">
      <c r="A73" s="74"/>
      <c r="B73" s="75" t="s">
        <v>187</v>
      </c>
      <c r="C73" s="76" t="s">
        <v>57</v>
      </c>
      <c r="D73" s="77">
        <v>1.03</v>
      </c>
      <c r="E73" s="78">
        <f>E72*D73</f>
        <v>53.56</v>
      </c>
      <c r="F73" s="78"/>
      <c r="G73" s="78"/>
      <c r="H73" s="78"/>
      <c r="I73" s="78"/>
      <c r="J73" s="78"/>
      <c r="K73" s="78"/>
      <c r="L73" s="78"/>
      <c r="M73" s="78"/>
      <c r="N73" s="78"/>
      <c r="O73" s="78"/>
      <c r="P73" s="78"/>
    </row>
    <row r="74" spans="1:16" s="95" customFormat="1" ht="12" x14ac:dyDescent="0.2">
      <c r="A74" s="74"/>
      <c r="B74" s="75" t="s">
        <v>66</v>
      </c>
      <c r="C74" s="76" t="s">
        <v>67</v>
      </c>
      <c r="D74" s="77">
        <v>9</v>
      </c>
      <c r="E74" s="89">
        <f>E72*D74</f>
        <v>468</v>
      </c>
      <c r="F74" s="78"/>
      <c r="G74" s="78"/>
      <c r="H74" s="78"/>
      <c r="I74" s="78"/>
      <c r="J74" s="78"/>
      <c r="K74" s="78"/>
      <c r="L74" s="78"/>
      <c r="M74" s="78"/>
      <c r="N74" s="78"/>
      <c r="O74" s="78"/>
      <c r="P74" s="78"/>
    </row>
    <row r="75" spans="1:16" s="95" customFormat="1" ht="12" x14ac:dyDescent="0.2">
      <c r="A75" s="74"/>
      <c r="B75" s="75" t="s">
        <v>68</v>
      </c>
      <c r="C75" s="76" t="s">
        <v>69</v>
      </c>
      <c r="D75" s="77">
        <v>6</v>
      </c>
      <c r="E75" s="78">
        <f>E72*D75</f>
        <v>312</v>
      </c>
      <c r="F75" s="78"/>
      <c r="G75" s="78"/>
      <c r="H75" s="78"/>
      <c r="I75" s="78"/>
      <c r="J75" s="78"/>
      <c r="K75" s="78"/>
      <c r="L75" s="78"/>
      <c r="M75" s="78"/>
      <c r="N75" s="78"/>
      <c r="O75" s="78"/>
      <c r="P75" s="78"/>
    </row>
    <row r="76" spans="1:16" x14ac:dyDescent="0.2">
      <c r="A76" s="74"/>
      <c r="B76" s="75" t="s">
        <v>98</v>
      </c>
      <c r="C76" s="76" t="s">
        <v>99</v>
      </c>
      <c r="D76" s="77">
        <v>0.25</v>
      </c>
      <c r="E76" s="78">
        <f>E72*D76</f>
        <v>13</v>
      </c>
      <c r="F76" s="78"/>
      <c r="G76" s="78"/>
      <c r="H76" s="78"/>
      <c r="I76" s="78"/>
      <c r="J76" s="78"/>
      <c r="K76" s="78"/>
      <c r="L76" s="78"/>
      <c r="M76" s="78"/>
      <c r="N76" s="78"/>
      <c r="O76" s="78"/>
      <c r="P76" s="78"/>
    </row>
    <row r="77" spans="1:16" ht="24" x14ac:dyDescent="0.2">
      <c r="A77" s="74">
        <v>24</v>
      </c>
      <c r="B77" s="88" t="s">
        <v>71</v>
      </c>
      <c r="C77" s="76" t="s">
        <v>57</v>
      </c>
      <c r="D77" s="77"/>
      <c r="E77" s="78">
        <v>52</v>
      </c>
      <c r="F77" s="78"/>
      <c r="G77" s="78"/>
      <c r="H77" s="78"/>
      <c r="I77" s="78"/>
      <c r="J77" s="78"/>
      <c r="K77" s="78"/>
      <c r="L77" s="78"/>
      <c r="M77" s="78"/>
      <c r="N77" s="78"/>
      <c r="O77" s="78"/>
      <c r="P77" s="78"/>
    </row>
    <row r="78" spans="1:16" x14ac:dyDescent="0.2">
      <c r="A78" s="74"/>
      <c r="B78" s="75" t="s">
        <v>72</v>
      </c>
      <c r="C78" s="76" t="s">
        <v>57</v>
      </c>
      <c r="D78" s="77">
        <v>1.2</v>
      </c>
      <c r="E78" s="78">
        <f>E77*D78</f>
        <v>62.4</v>
      </c>
      <c r="F78" s="78"/>
      <c r="G78" s="78"/>
      <c r="H78" s="78"/>
      <c r="I78" s="78"/>
      <c r="J78" s="78"/>
      <c r="K78" s="78"/>
      <c r="L78" s="78"/>
      <c r="M78" s="78"/>
      <c r="N78" s="78"/>
      <c r="O78" s="78"/>
      <c r="P78" s="78"/>
    </row>
    <row r="79" spans="1:16" x14ac:dyDescent="0.2">
      <c r="A79" s="74"/>
      <c r="B79" s="75" t="s">
        <v>73</v>
      </c>
      <c r="C79" s="76" t="s">
        <v>69</v>
      </c>
      <c r="D79" s="77">
        <v>5</v>
      </c>
      <c r="E79" s="78">
        <f>E77*D79</f>
        <v>260</v>
      </c>
      <c r="F79" s="78"/>
      <c r="G79" s="78"/>
      <c r="H79" s="78"/>
      <c r="I79" s="78"/>
      <c r="J79" s="78"/>
      <c r="K79" s="78"/>
      <c r="L79" s="78"/>
      <c r="M79" s="78"/>
      <c r="N79" s="78"/>
      <c r="O79" s="78"/>
      <c r="P79" s="78"/>
    </row>
    <row r="80" spans="1:16" x14ac:dyDescent="0.2">
      <c r="A80" s="74"/>
      <c r="B80" s="75" t="s">
        <v>74</v>
      </c>
      <c r="C80" s="76" t="s">
        <v>75</v>
      </c>
      <c r="D80" s="77"/>
      <c r="E80" s="78">
        <v>0</v>
      </c>
      <c r="F80" s="78"/>
      <c r="G80" s="78"/>
      <c r="H80" s="78"/>
      <c r="I80" s="78"/>
      <c r="J80" s="78"/>
      <c r="K80" s="78"/>
      <c r="L80" s="78"/>
      <c r="M80" s="78"/>
      <c r="N80" s="78"/>
      <c r="O80" s="78"/>
      <c r="P80" s="78"/>
    </row>
    <row r="81" spans="1:16" ht="24" x14ac:dyDescent="0.2">
      <c r="A81" s="74">
        <v>25</v>
      </c>
      <c r="B81" s="88" t="s">
        <v>106</v>
      </c>
      <c r="C81" s="76" t="s">
        <v>57</v>
      </c>
      <c r="D81" s="77"/>
      <c r="E81" s="78">
        <v>52</v>
      </c>
      <c r="F81" s="78"/>
      <c r="G81" s="78"/>
      <c r="H81" s="78"/>
      <c r="I81" s="78"/>
      <c r="J81" s="78"/>
      <c r="K81" s="78"/>
      <c r="L81" s="78"/>
      <c r="M81" s="78"/>
      <c r="N81" s="78"/>
      <c r="O81" s="78"/>
      <c r="P81" s="78"/>
    </row>
    <row r="82" spans="1:16" x14ac:dyDescent="0.2">
      <c r="A82" s="74"/>
      <c r="B82" s="75" t="s">
        <v>102</v>
      </c>
      <c r="C82" s="76" t="s">
        <v>99</v>
      </c>
      <c r="D82" s="77">
        <v>0.25</v>
      </c>
      <c r="E82" s="78">
        <f>E81*D82</f>
        <v>13</v>
      </c>
      <c r="F82" s="78"/>
      <c r="G82" s="78"/>
      <c r="H82" s="78"/>
      <c r="I82" s="78"/>
      <c r="J82" s="78"/>
      <c r="K82" s="78"/>
      <c r="L82" s="78"/>
      <c r="M82" s="78"/>
      <c r="N82" s="78"/>
      <c r="O82" s="78"/>
      <c r="P82" s="78"/>
    </row>
    <row r="83" spans="1:16" x14ac:dyDescent="0.2">
      <c r="A83" s="74"/>
      <c r="B83" s="75" t="s">
        <v>78</v>
      </c>
      <c r="C83" s="76" t="s">
        <v>69</v>
      </c>
      <c r="D83" s="77">
        <v>4</v>
      </c>
      <c r="E83" s="78">
        <f>E81*D83</f>
        <v>208</v>
      </c>
      <c r="F83" s="78"/>
      <c r="G83" s="78"/>
      <c r="H83" s="78"/>
      <c r="I83" s="78"/>
      <c r="J83" s="78"/>
      <c r="K83" s="78"/>
      <c r="L83" s="78"/>
      <c r="M83" s="78"/>
      <c r="N83" s="78"/>
      <c r="O83" s="78"/>
      <c r="P83" s="78"/>
    </row>
    <row r="84" spans="1:16" x14ac:dyDescent="0.2">
      <c r="A84" s="74">
        <v>26</v>
      </c>
      <c r="B84" s="84" t="s">
        <v>107</v>
      </c>
      <c r="C84" s="76" t="s">
        <v>57</v>
      </c>
      <c r="D84" s="77"/>
      <c r="E84" s="78">
        <v>52</v>
      </c>
      <c r="F84" s="78"/>
      <c r="G84" s="78"/>
      <c r="H84" s="78"/>
      <c r="I84" s="78"/>
      <c r="J84" s="78"/>
      <c r="K84" s="78"/>
      <c r="L84" s="78"/>
      <c r="M84" s="78"/>
      <c r="N84" s="78"/>
      <c r="O84" s="78"/>
      <c r="P84" s="78"/>
    </row>
    <row r="85" spans="1:16" s="54" customFormat="1" ht="12" x14ac:dyDescent="0.2">
      <c r="A85" s="74"/>
      <c r="B85" s="90" t="s">
        <v>104</v>
      </c>
      <c r="C85" s="76" t="s">
        <v>81</v>
      </c>
      <c r="D85" s="77">
        <v>0.4</v>
      </c>
      <c r="E85" s="78">
        <f>E84*D85</f>
        <v>20.8</v>
      </c>
      <c r="F85" s="78"/>
      <c r="G85" s="78"/>
      <c r="H85" s="78"/>
      <c r="I85" s="78"/>
      <c r="J85" s="78"/>
      <c r="K85" s="78"/>
      <c r="L85" s="78"/>
      <c r="M85" s="78"/>
      <c r="N85" s="78"/>
      <c r="O85" s="78"/>
      <c r="P85" s="78"/>
    </row>
    <row r="86" spans="1:16" x14ac:dyDescent="0.2">
      <c r="A86" s="74">
        <v>27</v>
      </c>
      <c r="B86" s="88" t="s">
        <v>108</v>
      </c>
      <c r="C86" s="76" t="s">
        <v>109</v>
      </c>
      <c r="D86" s="77"/>
      <c r="E86" s="78">
        <v>95</v>
      </c>
      <c r="F86" s="78"/>
      <c r="G86" s="78"/>
      <c r="H86" s="78"/>
      <c r="I86" s="78"/>
      <c r="J86" s="78"/>
      <c r="K86" s="78"/>
      <c r="L86" s="78"/>
      <c r="M86" s="78"/>
      <c r="N86" s="78"/>
      <c r="O86" s="78"/>
      <c r="P86" s="78"/>
    </row>
    <row r="87" spans="1:16" x14ac:dyDescent="0.2">
      <c r="A87" s="74"/>
      <c r="B87" s="75" t="s">
        <v>110</v>
      </c>
      <c r="C87" s="76" t="s">
        <v>57</v>
      </c>
      <c r="D87" s="77">
        <v>0.8</v>
      </c>
      <c r="E87" s="78">
        <f>E86*D87</f>
        <v>76</v>
      </c>
      <c r="F87" s="78"/>
      <c r="G87" s="78"/>
      <c r="H87" s="78"/>
      <c r="I87" s="78"/>
      <c r="J87" s="78"/>
      <c r="K87" s="78"/>
      <c r="L87" s="78"/>
      <c r="M87" s="78"/>
      <c r="N87" s="78"/>
      <c r="O87" s="78"/>
      <c r="P87" s="78"/>
    </row>
    <row r="88" spans="1:16" x14ac:dyDescent="0.2">
      <c r="A88" s="74"/>
      <c r="B88" s="75" t="s">
        <v>111</v>
      </c>
      <c r="C88" s="76" t="s">
        <v>67</v>
      </c>
      <c r="D88" s="77">
        <v>1.05</v>
      </c>
      <c r="E88" s="89">
        <f>E86*D88</f>
        <v>99.75</v>
      </c>
      <c r="F88" s="78"/>
      <c r="G88" s="78"/>
      <c r="H88" s="78"/>
      <c r="I88" s="78"/>
      <c r="J88" s="78"/>
      <c r="K88" s="78"/>
      <c r="L88" s="78"/>
      <c r="M88" s="78"/>
      <c r="N88" s="78"/>
      <c r="O88" s="78"/>
      <c r="P88" s="78"/>
    </row>
    <row r="89" spans="1:16" x14ac:dyDescent="0.2">
      <c r="A89" s="74"/>
      <c r="B89" s="75" t="s">
        <v>112</v>
      </c>
      <c r="C89" s="76" t="s">
        <v>113</v>
      </c>
      <c r="D89" s="77">
        <v>0.1</v>
      </c>
      <c r="E89" s="78">
        <f>E86*D89</f>
        <v>9.5</v>
      </c>
      <c r="F89" s="78"/>
      <c r="G89" s="78"/>
      <c r="H89" s="78"/>
      <c r="I89" s="78"/>
      <c r="J89" s="78"/>
      <c r="K89" s="78"/>
      <c r="L89" s="78"/>
      <c r="M89" s="78"/>
      <c r="N89" s="78"/>
      <c r="O89" s="78"/>
      <c r="P89" s="78"/>
    </row>
    <row r="90" spans="1:16" x14ac:dyDescent="0.2">
      <c r="A90" s="74">
        <v>28</v>
      </c>
      <c r="B90" s="88" t="s">
        <v>114</v>
      </c>
      <c r="C90" s="76" t="s">
        <v>75</v>
      </c>
      <c r="D90" s="77"/>
      <c r="E90" s="78">
        <v>328</v>
      </c>
      <c r="F90" s="78"/>
      <c r="G90" s="78"/>
      <c r="H90" s="78"/>
      <c r="I90" s="78"/>
      <c r="J90" s="78"/>
      <c r="K90" s="78"/>
      <c r="L90" s="78"/>
      <c r="M90" s="78"/>
      <c r="N90" s="78"/>
      <c r="O90" s="78"/>
      <c r="P90" s="78"/>
    </row>
    <row r="91" spans="1:16" x14ac:dyDescent="0.2">
      <c r="A91" s="74"/>
      <c r="B91" s="75" t="s">
        <v>115</v>
      </c>
      <c r="C91" s="76" t="s">
        <v>57</v>
      </c>
      <c r="D91" s="77">
        <v>1.05</v>
      </c>
      <c r="E91" s="78">
        <f>E90*D91</f>
        <v>344.40000000000003</v>
      </c>
      <c r="F91" s="78"/>
      <c r="G91" s="78"/>
      <c r="H91" s="78"/>
      <c r="I91" s="78"/>
      <c r="J91" s="78"/>
      <c r="K91" s="78"/>
      <c r="L91" s="78"/>
      <c r="M91" s="78"/>
      <c r="N91" s="78"/>
      <c r="O91" s="78"/>
      <c r="P91" s="78"/>
    </row>
    <row r="92" spans="1:16" ht="24" x14ac:dyDescent="0.2">
      <c r="A92" s="74"/>
      <c r="B92" s="75" t="s">
        <v>116</v>
      </c>
      <c r="C92" s="76" t="s">
        <v>117</v>
      </c>
      <c r="D92" s="77">
        <v>1</v>
      </c>
      <c r="E92" s="78">
        <f>E90*D92</f>
        <v>328</v>
      </c>
      <c r="F92" s="78"/>
      <c r="G92" s="78"/>
      <c r="H92" s="78"/>
      <c r="I92" s="78"/>
      <c r="J92" s="78"/>
      <c r="K92" s="78"/>
      <c r="L92" s="78"/>
      <c r="M92" s="78"/>
      <c r="N92" s="78"/>
      <c r="O92" s="78"/>
      <c r="P92" s="78"/>
    </row>
    <row r="93" spans="1:16" x14ac:dyDescent="0.2">
      <c r="A93" s="74">
        <v>29</v>
      </c>
      <c r="B93" s="88" t="s">
        <v>118</v>
      </c>
      <c r="C93" s="76" t="s">
        <v>57</v>
      </c>
      <c r="D93" s="77"/>
      <c r="E93" s="78">
        <v>242</v>
      </c>
      <c r="F93" s="78"/>
      <c r="G93" s="78"/>
      <c r="H93" s="78"/>
      <c r="I93" s="78"/>
      <c r="J93" s="78"/>
      <c r="K93" s="78"/>
      <c r="L93" s="78"/>
      <c r="M93" s="78"/>
      <c r="N93" s="78"/>
      <c r="O93" s="78"/>
      <c r="P93" s="78"/>
    </row>
    <row r="94" spans="1:16" x14ac:dyDescent="0.2">
      <c r="A94" s="74"/>
      <c r="B94" s="75" t="s">
        <v>119</v>
      </c>
      <c r="C94" s="76" t="s">
        <v>57</v>
      </c>
      <c r="D94" s="77">
        <v>1.2</v>
      </c>
      <c r="E94" s="78">
        <f>E93*D94</f>
        <v>290.39999999999998</v>
      </c>
      <c r="F94" s="78"/>
      <c r="G94" s="78"/>
      <c r="H94" s="78"/>
      <c r="I94" s="78"/>
      <c r="J94" s="78"/>
      <c r="K94" s="78"/>
      <c r="L94" s="78"/>
      <c r="M94" s="78"/>
      <c r="N94" s="78"/>
      <c r="O94" s="78"/>
      <c r="P94" s="78"/>
    </row>
    <row r="95" spans="1:16" x14ac:dyDescent="0.2">
      <c r="A95" s="74"/>
      <c r="B95" s="75" t="s">
        <v>66</v>
      </c>
      <c r="C95" s="76" t="s">
        <v>67</v>
      </c>
      <c r="D95" s="77">
        <v>10</v>
      </c>
      <c r="E95" s="89">
        <f>E93*D95</f>
        <v>2420</v>
      </c>
      <c r="F95" s="78"/>
      <c r="G95" s="78"/>
      <c r="H95" s="78"/>
      <c r="I95" s="78"/>
      <c r="J95" s="78"/>
      <c r="K95" s="78"/>
      <c r="L95" s="78"/>
      <c r="M95" s="78"/>
      <c r="N95" s="78"/>
      <c r="O95" s="78"/>
      <c r="P95" s="78"/>
    </row>
    <row r="96" spans="1:16" x14ac:dyDescent="0.2">
      <c r="A96" s="74"/>
      <c r="B96" s="75" t="s">
        <v>68</v>
      </c>
      <c r="C96" s="76" t="s">
        <v>69</v>
      </c>
      <c r="D96" s="77">
        <v>10</v>
      </c>
      <c r="E96" s="78">
        <f>E93*D96</f>
        <v>2420</v>
      </c>
      <c r="F96" s="78"/>
      <c r="G96" s="78"/>
      <c r="H96" s="78"/>
      <c r="I96" s="78"/>
      <c r="J96" s="78"/>
      <c r="K96" s="78"/>
      <c r="L96" s="78"/>
      <c r="M96" s="78"/>
      <c r="N96" s="78"/>
      <c r="O96" s="78"/>
      <c r="P96" s="78"/>
    </row>
    <row r="97" spans="1:16" x14ac:dyDescent="0.2">
      <c r="A97" s="74"/>
      <c r="B97" s="75" t="s">
        <v>98</v>
      </c>
      <c r="C97" s="76" t="s">
        <v>99</v>
      </c>
      <c r="D97" s="77">
        <v>0.2</v>
      </c>
      <c r="E97" s="78">
        <f>E93*D97</f>
        <v>48.400000000000006</v>
      </c>
      <c r="F97" s="78"/>
      <c r="G97" s="78"/>
      <c r="H97" s="78"/>
      <c r="I97" s="78"/>
      <c r="J97" s="78"/>
      <c r="K97" s="78"/>
      <c r="L97" s="78"/>
      <c r="M97" s="78"/>
      <c r="N97" s="78"/>
      <c r="O97" s="78"/>
      <c r="P97" s="78"/>
    </row>
    <row r="98" spans="1:16" ht="24" x14ac:dyDescent="0.2">
      <c r="A98" s="74">
        <v>30</v>
      </c>
      <c r="B98" s="88" t="s">
        <v>120</v>
      </c>
      <c r="C98" s="76" t="s">
        <v>57</v>
      </c>
      <c r="D98" s="77"/>
      <c r="E98" s="78">
        <v>242</v>
      </c>
      <c r="F98" s="78"/>
      <c r="G98" s="78"/>
      <c r="H98" s="78"/>
      <c r="I98" s="78"/>
      <c r="J98" s="78"/>
      <c r="K98" s="78"/>
      <c r="L98" s="78"/>
      <c r="M98" s="78"/>
      <c r="N98" s="78"/>
      <c r="O98" s="78"/>
      <c r="P98" s="78"/>
    </row>
    <row r="99" spans="1:16" x14ac:dyDescent="0.2">
      <c r="A99" s="74"/>
      <c r="B99" s="75" t="s">
        <v>72</v>
      </c>
      <c r="C99" s="76" t="s">
        <v>57</v>
      </c>
      <c r="D99" s="77">
        <v>1.2</v>
      </c>
      <c r="E99" s="78">
        <f>E98*D99</f>
        <v>290.39999999999998</v>
      </c>
      <c r="F99" s="78"/>
      <c r="G99" s="78"/>
      <c r="H99" s="78"/>
      <c r="I99" s="78"/>
      <c r="J99" s="78"/>
      <c r="K99" s="78"/>
      <c r="L99" s="78"/>
      <c r="M99" s="78"/>
      <c r="N99" s="78"/>
      <c r="O99" s="78"/>
      <c r="P99" s="78"/>
    </row>
    <row r="100" spans="1:16" x14ac:dyDescent="0.2">
      <c r="A100" s="74"/>
      <c r="B100" s="75" t="s">
        <v>73</v>
      </c>
      <c r="C100" s="76" t="s">
        <v>69</v>
      </c>
      <c r="D100" s="77">
        <v>5</v>
      </c>
      <c r="E100" s="78">
        <f>E98*D100</f>
        <v>1210</v>
      </c>
      <c r="F100" s="78"/>
      <c r="G100" s="78"/>
      <c r="H100" s="78"/>
      <c r="I100" s="78"/>
      <c r="J100" s="78"/>
      <c r="K100" s="78"/>
      <c r="L100" s="78"/>
      <c r="M100" s="78"/>
      <c r="N100" s="78"/>
      <c r="O100" s="78"/>
      <c r="P100" s="78"/>
    </row>
    <row r="101" spans="1:16" x14ac:dyDescent="0.2">
      <c r="A101" s="74"/>
      <c r="B101" s="75" t="s">
        <v>74</v>
      </c>
      <c r="C101" s="76" t="s">
        <v>75</v>
      </c>
      <c r="D101" s="77"/>
      <c r="E101" s="78">
        <v>0</v>
      </c>
      <c r="F101" s="78"/>
      <c r="G101" s="78"/>
      <c r="H101" s="78"/>
      <c r="I101" s="78"/>
      <c r="J101" s="78"/>
      <c r="K101" s="78"/>
      <c r="L101" s="78"/>
      <c r="M101" s="78"/>
      <c r="N101" s="78"/>
      <c r="O101" s="78"/>
      <c r="P101" s="78"/>
    </row>
    <row r="102" spans="1:16" x14ac:dyDescent="0.2">
      <c r="A102" s="74"/>
      <c r="B102" s="75" t="s">
        <v>121</v>
      </c>
      <c r="C102" s="76" t="s">
        <v>75</v>
      </c>
      <c r="D102" s="77"/>
      <c r="E102" s="78">
        <v>0</v>
      </c>
      <c r="F102" s="78"/>
      <c r="G102" s="78"/>
      <c r="H102" s="78"/>
      <c r="I102" s="78"/>
      <c r="J102" s="78"/>
      <c r="K102" s="78"/>
      <c r="L102" s="78"/>
      <c r="M102" s="78"/>
      <c r="N102" s="78"/>
      <c r="O102" s="78"/>
      <c r="P102" s="78"/>
    </row>
    <row r="103" spans="1:16" x14ac:dyDescent="0.2">
      <c r="A103" s="74"/>
      <c r="B103" s="75" t="s">
        <v>122</v>
      </c>
      <c r="C103" s="76" t="s">
        <v>75</v>
      </c>
      <c r="D103" s="77"/>
      <c r="E103" s="78">
        <v>0</v>
      </c>
      <c r="F103" s="78"/>
      <c r="G103" s="78"/>
      <c r="H103" s="78"/>
      <c r="I103" s="78"/>
      <c r="J103" s="78"/>
      <c r="K103" s="78"/>
      <c r="L103" s="78"/>
      <c r="M103" s="78"/>
      <c r="N103" s="78"/>
      <c r="O103" s="78"/>
      <c r="P103" s="78"/>
    </row>
    <row r="104" spans="1:16" ht="24" x14ac:dyDescent="0.2">
      <c r="A104" s="74">
        <v>31</v>
      </c>
      <c r="B104" s="88" t="s">
        <v>123</v>
      </c>
      <c r="C104" s="76" t="s">
        <v>57</v>
      </c>
      <c r="D104" s="77"/>
      <c r="E104" s="78">
        <v>242</v>
      </c>
      <c r="F104" s="78"/>
      <c r="G104" s="78"/>
      <c r="H104" s="78"/>
      <c r="I104" s="78"/>
      <c r="J104" s="78"/>
      <c r="K104" s="78"/>
      <c r="L104" s="78"/>
      <c r="M104" s="78"/>
      <c r="N104" s="78"/>
      <c r="O104" s="78"/>
      <c r="P104" s="78"/>
    </row>
    <row r="105" spans="1:16" x14ac:dyDescent="0.2">
      <c r="A105" s="74"/>
      <c r="B105" s="75" t="s">
        <v>102</v>
      </c>
      <c r="C105" s="76" t="s">
        <v>99</v>
      </c>
      <c r="D105" s="77">
        <v>0.25</v>
      </c>
      <c r="E105" s="78">
        <f>E104*D105</f>
        <v>60.5</v>
      </c>
      <c r="F105" s="78"/>
      <c r="G105" s="78"/>
      <c r="H105" s="78"/>
      <c r="I105" s="78"/>
      <c r="J105" s="78"/>
      <c r="K105" s="78"/>
      <c r="L105" s="78"/>
      <c r="M105" s="78"/>
      <c r="N105" s="78"/>
      <c r="O105" s="78"/>
      <c r="P105" s="78"/>
    </row>
    <row r="106" spans="1:16" x14ac:dyDescent="0.2">
      <c r="A106" s="74"/>
      <c r="B106" s="75" t="s">
        <v>78</v>
      </c>
      <c r="C106" s="76" t="s">
        <v>69</v>
      </c>
      <c r="D106" s="77">
        <v>4</v>
      </c>
      <c r="E106" s="78">
        <f>E104*D106</f>
        <v>968</v>
      </c>
      <c r="F106" s="78"/>
      <c r="G106" s="78"/>
      <c r="H106" s="78"/>
      <c r="I106" s="78"/>
      <c r="J106" s="78"/>
      <c r="K106" s="78"/>
      <c r="L106" s="78"/>
      <c r="M106" s="78"/>
      <c r="N106" s="78"/>
      <c r="O106" s="78"/>
      <c r="P106" s="78"/>
    </row>
    <row r="107" spans="1:16" x14ac:dyDescent="0.2">
      <c r="A107" s="74">
        <v>32</v>
      </c>
      <c r="B107" s="84" t="s">
        <v>124</v>
      </c>
      <c r="C107" s="76" t="s">
        <v>57</v>
      </c>
      <c r="D107" s="77"/>
      <c r="E107" s="78">
        <v>242</v>
      </c>
      <c r="F107" s="78"/>
      <c r="G107" s="78"/>
      <c r="H107" s="78"/>
      <c r="I107" s="78"/>
      <c r="J107" s="78"/>
      <c r="K107" s="78"/>
      <c r="L107" s="78"/>
      <c r="M107" s="78"/>
      <c r="N107" s="78"/>
      <c r="O107" s="78"/>
      <c r="P107" s="78"/>
    </row>
    <row r="108" spans="1:16" s="54" customFormat="1" ht="12" x14ac:dyDescent="0.2">
      <c r="A108" s="74"/>
      <c r="B108" s="90" t="s">
        <v>104</v>
      </c>
      <c r="C108" s="76" t="s">
        <v>81</v>
      </c>
      <c r="D108" s="77">
        <v>0.4</v>
      </c>
      <c r="E108" s="78">
        <f>E107*D108</f>
        <v>96.800000000000011</v>
      </c>
      <c r="F108" s="78"/>
      <c r="G108" s="78"/>
      <c r="H108" s="78"/>
      <c r="I108" s="78"/>
      <c r="J108" s="78"/>
      <c r="K108" s="78"/>
      <c r="L108" s="78"/>
      <c r="M108" s="78"/>
      <c r="N108" s="78"/>
      <c r="O108" s="78"/>
      <c r="P108" s="78"/>
    </row>
    <row r="109" spans="1:16" s="54" customFormat="1" ht="12" x14ac:dyDescent="0.2">
      <c r="A109" s="96"/>
      <c r="B109" s="80" t="s">
        <v>125</v>
      </c>
      <c r="C109" s="96"/>
      <c r="D109" s="81"/>
      <c r="E109" s="82"/>
      <c r="F109" s="82"/>
      <c r="G109" s="82"/>
      <c r="H109" s="82"/>
      <c r="I109" s="82"/>
      <c r="J109" s="82"/>
      <c r="K109" s="82"/>
      <c r="L109" s="82"/>
      <c r="M109" s="82"/>
      <c r="N109" s="82"/>
      <c r="O109" s="82"/>
      <c r="P109" s="82"/>
    </row>
    <row r="110" spans="1:16" s="54" customFormat="1" ht="24" x14ac:dyDescent="0.2">
      <c r="A110" s="74">
        <v>33</v>
      </c>
      <c r="B110" s="84" t="s">
        <v>126</v>
      </c>
      <c r="C110" s="94" t="s">
        <v>57</v>
      </c>
      <c r="D110" s="77"/>
      <c r="E110" s="78">
        <v>292</v>
      </c>
      <c r="F110" s="78"/>
      <c r="G110" s="78"/>
      <c r="H110" s="78"/>
      <c r="I110" s="78"/>
      <c r="J110" s="78"/>
      <c r="K110" s="78"/>
      <c r="L110" s="78"/>
      <c r="M110" s="78"/>
      <c r="N110" s="78"/>
      <c r="O110" s="78"/>
      <c r="P110" s="78"/>
    </row>
    <row r="111" spans="1:16" s="54" customFormat="1" ht="36" x14ac:dyDescent="0.2">
      <c r="A111" s="74">
        <v>34</v>
      </c>
      <c r="B111" s="84" t="s">
        <v>127</v>
      </c>
      <c r="C111" s="94" t="s">
        <v>54</v>
      </c>
      <c r="D111" s="77"/>
      <c r="E111" s="78">
        <v>16</v>
      </c>
      <c r="F111" s="78"/>
      <c r="G111" s="78"/>
      <c r="H111" s="78"/>
      <c r="I111" s="78"/>
      <c r="J111" s="78"/>
      <c r="K111" s="78"/>
      <c r="L111" s="78"/>
      <c r="M111" s="78"/>
      <c r="N111" s="78"/>
      <c r="O111" s="78"/>
      <c r="P111" s="78"/>
    </row>
    <row r="112" spans="1:16" s="54" customFormat="1" ht="36" x14ac:dyDescent="0.2">
      <c r="A112" s="74">
        <v>35</v>
      </c>
      <c r="B112" s="84" t="s">
        <v>128</v>
      </c>
      <c r="C112" s="94" t="s">
        <v>54</v>
      </c>
      <c r="D112" s="77"/>
      <c r="E112" s="78">
        <v>20</v>
      </c>
      <c r="F112" s="78"/>
      <c r="G112" s="78"/>
      <c r="H112" s="78"/>
      <c r="I112" s="78"/>
      <c r="J112" s="78"/>
      <c r="K112" s="78"/>
      <c r="L112" s="78"/>
      <c r="M112" s="78"/>
      <c r="N112" s="78"/>
      <c r="O112" s="78"/>
      <c r="P112" s="78"/>
    </row>
    <row r="113" spans="1:19" s="12" customFormat="1" ht="25.5" x14ac:dyDescent="0.2">
      <c r="A113" s="97">
        <v>36</v>
      </c>
      <c r="B113" s="98" t="s">
        <v>129</v>
      </c>
      <c r="C113" s="99" t="s">
        <v>130</v>
      </c>
      <c r="D113" s="100"/>
      <c r="E113" s="101">
        <v>224</v>
      </c>
      <c r="F113" s="102"/>
      <c r="G113" s="102"/>
      <c r="H113" s="78"/>
      <c r="I113" s="103"/>
      <c r="J113" s="102"/>
      <c r="K113" s="78"/>
      <c r="L113" s="78"/>
      <c r="M113" s="78"/>
      <c r="N113" s="78"/>
      <c r="O113" s="78"/>
      <c r="P113" s="78"/>
      <c r="Q113" s="14"/>
    </row>
    <row r="114" spans="1:19" s="12" customFormat="1" ht="25.5" x14ac:dyDescent="0.2">
      <c r="A114" s="97">
        <v>37</v>
      </c>
      <c r="B114" s="98" t="s">
        <v>131</v>
      </c>
      <c r="C114" s="99" t="s">
        <v>57</v>
      </c>
      <c r="D114" s="100"/>
      <c r="E114" s="101">
        <v>123.2</v>
      </c>
      <c r="F114" s="102"/>
      <c r="G114" s="102"/>
      <c r="H114" s="78"/>
      <c r="I114" s="103"/>
      <c r="J114" s="102"/>
      <c r="K114" s="78"/>
      <c r="L114" s="78"/>
      <c r="M114" s="78"/>
      <c r="N114" s="78"/>
      <c r="O114" s="78"/>
      <c r="P114" s="78"/>
      <c r="Q114" s="14"/>
    </row>
    <row r="115" spans="1:19" s="12" customFormat="1" x14ac:dyDescent="0.2">
      <c r="A115" s="97"/>
      <c r="B115" s="104" t="s">
        <v>132</v>
      </c>
      <c r="C115" s="99" t="s">
        <v>81</v>
      </c>
      <c r="D115" s="100">
        <v>0.3</v>
      </c>
      <c r="E115" s="101">
        <f>E114*D115</f>
        <v>36.96</v>
      </c>
      <c r="F115" s="102"/>
      <c r="G115" s="102"/>
      <c r="H115" s="78"/>
      <c r="I115" s="102"/>
      <c r="J115" s="102"/>
      <c r="K115" s="78"/>
      <c r="L115" s="78"/>
      <c r="M115" s="78"/>
      <c r="N115" s="78"/>
      <c r="O115" s="78"/>
      <c r="P115" s="78"/>
    </row>
    <row r="116" spans="1:19" s="12" customFormat="1" ht="25.5" x14ac:dyDescent="0.2">
      <c r="A116" s="97">
        <v>38</v>
      </c>
      <c r="B116" s="98" t="s">
        <v>133</v>
      </c>
      <c r="C116" s="99" t="s">
        <v>57</v>
      </c>
      <c r="D116" s="100"/>
      <c r="E116" s="101">
        <v>84</v>
      </c>
      <c r="F116" s="102"/>
      <c r="G116" s="102"/>
      <c r="H116" s="78"/>
      <c r="I116" s="103"/>
      <c r="J116" s="102"/>
      <c r="K116" s="78"/>
      <c r="L116" s="78"/>
      <c r="M116" s="78"/>
      <c r="N116" s="78"/>
      <c r="O116" s="78"/>
      <c r="P116" s="78"/>
      <c r="Q116" s="14"/>
    </row>
    <row r="117" spans="1:19" s="12" customFormat="1" x14ac:dyDescent="0.2">
      <c r="A117" s="97"/>
      <c r="B117" s="104" t="s">
        <v>132</v>
      </c>
      <c r="C117" s="99" t="s">
        <v>81</v>
      </c>
      <c r="D117" s="100">
        <v>0.3</v>
      </c>
      <c r="E117" s="101">
        <f>E116*D117</f>
        <v>25.2</v>
      </c>
      <c r="F117" s="102"/>
      <c r="G117" s="102"/>
      <c r="H117" s="78"/>
      <c r="I117" s="102"/>
      <c r="J117" s="102"/>
      <c r="K117" s="78"/>
      <c r="L117" s="78"/>
      <c r="M117" s="78"/>
      <c r="N117" s="78"/>
      <c r="O117" s="78"/>
      <c r="P117" s="78"/>
    </row>
    <row r="118" spans="1:19" s="12" customFormat="1" ht="25.5" x14ac:dyDescent="0.2">
      <c r="A118" s="97">
        <v>39</v>
      </c>
      <c r="B118" s="98" t="s">
        <v>134</v>
      </c>
      <c r="C118" s="99" t="s">
        <v>135</v>
      </c>
      <c r="D118" s="100"/>
      <c r="E118" s="101">
        <v>224</v>
      </c>
      <c r="F118" s="102"/>
      <c r="G118" s="102"/>
      <c r="H118" s="78"/>
      <c r="I118" s="103"/>
      <c r="J118" s="102"/>
      <c r="K118" s="78"/>
      <c r="L118" s="78"/>
      <c r="M118" s="78"/>
      <c r="N118" s="78"/>
      <c r="O118" s="78"/>
      <c r="P118" s="78"/>
      <c r="Q118" s="14"/>
    </row>
    <row r="119" spans="1:19" s="12" customFormat="1" x14ac:dyDescent="0.2">
      <c r="A119" s="97"/>
      <c r="B119" s="104" t="s">
        <v>136</v>
      </c>
      <c r="C119" s="99" t="s">
        <v>69</v>
      </c>
      <c r="D119" s="100">
        <v>31</v>
      </c>
      <c r="E119" s="101">
        <f>E118*D119</f>
        <v>6944</v>
      </c>
      <c r="F119" s="102"/>
      <c r="G119" s="102"/>
      <c r="H119" s="78"/>
      <c r="I119" s="102"/>
      <c r="J119" s="102"/>
      <c r="K119" s="78"/>
      <c r="L119" s="78"/>
      <c r="M119" s="78"/>
      <c r="N119" s="78"/>
      <c r="O119" s="78"/>
      <c r="P119" s="78"/>
    </row>
    <row r="120" spans="1:19" s="12" customFormat="1" x14ac:dyDescent="0.2">
      <c r="A120" s="97"/>
      <c r="B120" s="104" t="s">
        <v>137</v>
      </c>
      <c r="C120" s="99" t="s">
        <v>69</v>
      </c>
      <c r="D120" s="100">
        <v>30</v>
      </c>
      <c r="E120" s="101">
        <f>E118*D120</f>
        <v>6720</v>
      </c>
      <c r="F120" s="102"/>
      <c r="G120" s="102"/>
      <c r="H120" s="78"/>
      <c r="I120" s="102"/>
      <c r="J120" s="102"/>
      <c r="K120" s="78"/>
      <c r="L120" s="78"/>
      <c r="M120" s="78"/>
      <c r="N120" s="78"/>
      <c r="O120" s="78"/>
      <c r="P120" s="78"/>
    </row>
    <row r="121" spans="1:19" s="12" customFormat="1" ht="25.5" x14ac:dyDescent="0.2">
      <c r="A121" s="97">
        <v>40</v>
      </c>
      <c r="B121" s="98" t="s">
        <v>138</v>
      </c>
      <c r="C121" s="99" t="s">
        <v>57</v>
      </c>
      <c r="D121" s="100"/>
      <c r="E121" s="101">
        <v>196</v>
      </c>
      <c r="F121" s="102"/>
      <c r="G121" s="102"/>
      <c r="H121" s="78"/>
      <c r="I121" s="103"/>
      <c r="J121" s="102"/>
      <c r="K121" s="78"/>
      <c r="L121" s="78"/>
      <c r="M121" s="78"/>
      <c r="N121" s="78"/>
      <c r="O121" s="78"/>
      <c r="P121" s="78"/>
      <c r="Q121" s="14"/>
    </row>
    <row r="122" spans="1:19" s="12" customFormat="1" x14ac:dyDescent="0.2">
      <c r="A122" s="97"/>
      <c r="B122" s="104" t="s">
        <v>98</v>
      </c>
      <c r="C122" s="99" t="s">
        <v>81</v>
      </c>
      <c r="D122" s="100">
        <v>0.3</v>
      </c>
      <c r="E122" s="101">
        <f>E121*D122</f>
        <v>58.8</v>
      </c>
      <c r="F122" s="102"/>
      <c r="G122" s="102"/>
      <c r="H122" s="78"/>
      <c r="I122" s="102"/>
      <c r="J122" s="102"/>
      <c r="K122" s="78"/>
      <c r="L122" s="78"/>
      <c r="M122" s="78"/>
      <c r="N122" s="78"/>
      <c r="O122" s="78"/>
      <c r="P122" s="78"/>
    </row>
    <row r="123" spans="1:19" s="12" customFormat="1" x14ac:dyDescent="0.2">
      <c r="A123" s="97">
        <v>41</v>
      </c>
      <c r="B123" s="98" t="s">
        <v>139</v>
      </c>
      <c r="C123" s="99" t="s">
        <v>57</v>
      </c>
      <c r="D123" s="100"/>
      <c r="E123" s="101">
        <v>174.72</v>
      </c>
      <c r="F123" s="102"/>
      <c r="G123" s="102"/>
      <c r="H123" s="78"/>
      <c r="I123" s="103"/>
      <c r="J123" s="102"/>
      <c r="K123" s="78"/>
      <c r="L123" s="78"/>
      <c r="M123" s="78"/>
      <c r="N123" s="78"/>
      <c r="O123" s="78"/>
      <c r="P123" s="78"/>
      <c r="Q123" s="14"/>
    </row>
    <row r="124" spans="1:19" s="12" customFormat="1" x14ac:dyDescent="0.2">
      <c r="A124" s="97"/>
      <c r="B124" s="104" t="s">
        <v>140</v>
      </c>
      <c r="C124" s="99" t="s">
        <v>69</v>
      </c>
      <c r="D124" s="100">
        <v>30</v>
      </c>
      <c r="E124" s="101">
        <f>E123*D124</f>
        <v>5241.6000000000004</v>
      </c>
      <c r="F124" s="102"/>
      <c r="G124" s="102"/>
      <c r="H124" s="78"/>
      <c r="I124" s="102"/>
      <c r="J124" s="102"/>
      <c r="K124" s="78"/>
      <c r="L124" s="78"/>
      <c r="M124" s="78"/>
      <c r="N124" s="78"/>
      <c r="O124" s="78"/>
      <c r="P124" s="78"/>
    </row>
    <row r="125" spans="1:19" s="109" customFormat="1" ht="15" x14ac:dyDescent="0.2">
      <c r="A125" s="97">
        <v>42</v>
      </c>
      <c r="B125" s="105" t="s">
        <v>141</v>
      </c>
      <c r="C125" s="106" t="s">
        <v>142</v>
      </c>
      <c r="D125" s="99"/>
      <c r="E125" s="101">
        <v>26.6</v>
      </c>
      <c r="F125" s="101"/>
      <c r="G125" s="100"/>
      <c r="H125" s="78"/>
      <c r="I125" s="107"/>
      <c r="J125" s="102"/>
      <c r="K125" s="78"/>
      <c r="L125" s="78"/>
      <c r="M125" s="78"/>
      <c r="N125" s="78"/>
      <c r="O125" s="78"/>
      <c r="P125" s="78"/>
      <c r="Q125" s="12"/>
      <c r="R125" s="108"/>
    </row>
    <row r="126" spans="1:19" s="109" customFormat="1" x14ac:dyDescent="0.2">
      <c r="A126" s="97"/>
      <c r="B126" s="110" t="s">
        <v>87</v>
      </c>
      <c r="C126" s="99" t="s">
        <v>59</v>
      </c>
      <c r="D126" s="111">
        <v>1.05</v>
      </c>
      <c r="E126" s="101">
        <f>E125*D126</f>
        <v>27.930000000000003</v>
      </c>
      <c r="F126" s="101"/>
      <c r="G126" s="101"/>
      <c r="H126" s="78"/>
      <c r="I126" s="112"/>
      <c r="J126" s="111"/>
      <c r="K126" s="78"/>
      <c r="L126" s="78"/>
      <c r="M126" s="78"/>
      <c r="N126" s="78"/>
      <c r="O126" s="78"/>
      <c r="P126" s="78"/>
      <c r="R126" s="108"/>
      <c r="S126" s="113"/>
    </row>
    <row r="127" spans="1:19" s="109" customFormat="1" x14ac:dyDescent="0.2">
      <c r="A127" s="97"/>
      <c r="B127" s="110" t="s">
        <v>143</v>
      </c>
      <c r="C127" s="99" t="s">
        <v>144</v>
      </c>
      <c r="D127" s="111"/>
      <c r="E127" s="101">
        <v>5</v>
      </c>
      <c r="F127" s="101"/>
      <c r="G127" s="101"/>
      <c r="H127" s="78"/>
      <c r="I127" s="112"/>
      <c r="J127" s="111"/>
      <c r="K127" s="78"/>
      <c r="L127" s="78"/>
      <c r="M127" s="78"/>
      <c r="N127" s="78"/>
      <c r="O127" s="78"/>
      <c r="P127" s="78"/>
      <c r="R127" s="108"/>
    </row>
    <row r="128" spans="1:19" s="109" customFormat="1" x14ac:dyDescent="0.2">
      <c r="A128" s="97"/>
      <c r="B128" s="110" t="s">
        <v>145</v>
      </c>
      <c r="C128" s="99" t="s">
        <v>146</v>
      </c>
      <c r="D128" s="111"/>
      <c r="E128" s="101">
        <v>1560</v>
      </c>
      <c r="F128" s="101"/>
      <c r="G128" s="101"/>
      <c r="H128" s="78"/>
      <c r="I128" s="112"/>
      <c r="J128" s="111"/>
      <c r="K128" s="78"/>
      <c r="L128" s="78"/>
      <c r="M128" s="78"/>
      <c r="N128" s="78"/>
      <c r="O128" s="78"/>
      <c r="P128" s="78"/>
      <c r="R128" s="108"/>
    </row>
    <row r="129" spans="1:16" s="54" customFormat="1" ht="24" x14ac:dyDescent="0.2">
      <c r="A129" s="74">
        <v>43</v>
      </c>
      <c r="B129" s="88" t="s">
        <v>147</v>
      </c>
      <c r="C129" s="76" t="s">
        <v>57</v>
      </c>
      <c r="D129" s="77"/>
      <c r="E129" s="78">
        <v>292</v>
      </c>
      <c r="F129" s="78"/>
      <c r="G129" s="78"/>
      <c r="H129" s="78"/>
      <c r="I129" s="78"/>
      <c r="J129" s="78"/>
      <c r="K129" s="78"/>
      <c r="L129" s="78"/>
      <c r="M129" s="78"/>
      <c r="N129" s="78"/>
      <c r="O129" s="78"/>
      <c r="P129" s="78"/>
    </row>
    <row r="130" spans="1:16" s="54" customFormat="1" ht="12" x14ac:dyDescent="0.2">
      <c r="A130" s="74"/>
      <c r="B130" s="90" t="s">
        <v>148</v>
      </c>
      <c r="C130" s="76" t="s">
        <v>81</v>
      </c>
      <c r="D130" s="77">
        <v>0.05</v>
      </c>
      <c r="E130" s="78">
        <f>E129*D130</f>
        <v>14.600000000000001</v>
      </c>
      <c r="F130" s="78"/>
      <c r="G130" s="78"/>
      <c r="H130" s="78"/>
      <c r="I130" s="78"/>
      <c r="J130" s="78"/>
      <c r="K130" s="78"/>
      <c r="L130" s="78"/>
      <c r="M130" s="78"/>
      <c r="N130" s="78"/>
      <c r="O130" s="78"/>
      <c r="P130" s="78"/>
    </row>
    <row r="131" spans="1:16" s="54" customFormat="1" ht="12" x14ac:dyDescent="0.2">
      <c r="A131" s="74"/>
      <c r="B131" s="90" t="s">
        <v>149</v>
      </c>
      <c r="C131" s="76" t="s">
        <v>81</v>
      </c>
      <c r="D131" s="77">
        <v>0.1</v>
      </c>
      <c r="E131" s="78">
        <f>E129*D131</f>
        <v>29.200000000000003</v>
      </c>
      <c r="F131" s="78"/>
      <c r="G131" s="78"/>
      <c r="H131" s="78"/>
      <c r="I131" s="78"/>
      <c r="J131" s="78"/>
      <c r="K131" s="78"/>
      <c r="L131" s="78"/>
      <c r="M131" s="78"/>
      <c r="N131" s="78"/>
      <c r="O131" s="78"/>
      <c r="P131" s="78"/>
    </row>
    <row r="132" spans="1:16" ht="24" x14ac:dyDescent="0.2">
      <c r="A132" s="74">
        <v>44</v>
      </c>
      <c r="B132" s="88" t="s">
        <v>150</v>
      </c>
      <c r="C132" s="114" t="s">
        <v>151</v>
      </c>
      <c r="D132" s="77"/>
      <c r="E132" s="78">
        <v>332</v>
      </c>
      <c r="F132" s="78"/>
      <c r="G132" s="78"/>
      <c r="H132" s="78"/>
      <c r="I132" s="78"/>
      <c r="J132" s="78"/>
      <c r="K132" s="78"/>
      <c r="L132" s="78"/>
      <c r="M132" s="78"/>
      <c r="N132" s="78"/>
      <c r="O132" s="78"/>
      <c r="P132" s="78"/>
    </row>
    <row r="133" spans="1:16" x14ac:dyDescent="0.2">
      <c r="A133" s="74"/>
      <c r="B133" s="75" t="s">
        <v>152</v>
      </c>
      <c r="C133" s="76" t="s">
        <v>75</v>
      </c>
      <c r="D133" s="77">
        <v>4.5</v>
      </c>
      <c r="E133" s="78">
        <f>D133*E132</f>
        <v>1494</v>
      </c>
      <c r="F133" s="78"/>
      <c r="G133" s="78"/>
      <c r="H133" s="78"/>
      <c r="I133" s="78"/>
      <c r="J133" s="78"/>
      <c r="K133" s="78"/>
      <c r="L133" s="78"/>
      <c r="M133" s="78"/>
      <c r="N133" s="78"/>
      <c r="O133" s="78"/>
      <c r="P133" s="78"/>
    </row>
    <row r="134" spans="1:16" x14ac:dyDescent="0.2">
      <c r="A134" s="74"/>
      <c r="B134" s="75" t="s">
        <v>153</v>
      </c>
      <c r="C134" s="76" t="s">
        <v>154</v>
      </c>
      <c r="D134" s="77">
        <v>6</v>
      </c>
      <c r="E134" s="78">
        <f>D134*E132</f>
        <v>1992</v>
      </c>
      <c r="F134" s="78"/>
      <c r="G134" s="78"/>
      <c r="H134" s="78"/>
      <c r="I134" s="78"/>
      <c r="J134" s="78"/>
      <c r="K134" s="78"/>
      <c r="L134" s="78"/>
      <c r="M134" s="78"/>
      <c r="N134" s="78"/>
      <c r="O134" s="78"/>
      <c r="P134" s="78"/>
    </row>
    <row r="135" spans="1:16" x14ac:dyDescent="0.2">
      <c r="A135" s="74"/>
      <c r="B135" s="75" t="s">
        <v>155</v>
      </c>
      <c r="C135" s="76" t="s">
        <v>57</v>
      </c>
      <c r="D135" s="77">
        <v>1.05</v>
      </c>
      <c r="E135" s="78">
        <f>D135*E132</f>
        <v>348.6</v>
      </c>
      <c r="F135" s="78"/>
      <c r="G135" s="78"/>
      <c r="H135" s="78"/>
      <c r="I135" s="78"/>
      <c r="J135" s="78"/>
      <c r="K135" s="78"/>
      <c r="L135" s="78"/>
      <c r="M135" s="78"/>
      <c r="N135" s="78"/>
      <c r="O135" s="78"/>
      <c r="P135" s="78"/>
    </row>
    <row r="136" spans="1:16" x14ac:dyDescent="0.2">
      <c r="A136" s="74"/>
      <c r="B136" s="75" t="s">
        <v>156</v>
      </c>
      <c r="C136" s="115" t="s">
        <v>157</v>
      </c>
      <c r="D136" s="77">
        <v>10</v>
      </c>
      <c r="E136" s="89">
        <f>D136*E132</f>
        <v>3320</v>
      </c>
      <c r="F136" s="78"/>
      <c r="G136" s="78"/>
      <c r="H136" s="78"/>
      <c r="I136" s="78"/>
      <c r="J136" s="78"/>
      <c r="K136" s="78"/>
      <c r="L136" s="78"/>
      <c r="M136" s="78"/>
      <c r="N136" s="78"/>
      <c r="O136" s="78"/>
      <c r="P136" s="78"/>
    </row>
    <row r="137" spans="1:16" x14ac:dyDescent="0.2">
      <c r="A137" s="74"/>
      <c r="B137" s="75" t="s">
        <v>158</v>
      </c>
      <c r="C137" s="115" t="s">
        <v>51</v>
      </c>
      <c r="D137" s="77">
        <v>1.3</v>
      </c>
      <c r="E137" s="78">
        <f>D137*E132</f>
        <v>431.6</v>
      </c>
      <c r="F137" s="78"/>
      <c r="G137" s="78"/>
      <c r="H137" s="78"/>
      <c r="I137" s="78"/>
      <c r="J137" s="78"/>
      <c r="K137" s="78"/>
      <c r="L137" s="78"/>
      <c r="M137" s="78"/>
      <c r="N137" s="78"/>
      <c r="O137" s="78"/>
      <c r="P137" s="78"/>
    </row>
    <row r="138" spans="1:16" ht="24" x14ac:dyDescent="0.2">
      <c r="A138" s="74">
        <v>45</v>
      </c>
      <c r="B138" s="88" t="s">
        <v>159</v>
      </c>
      <c r="C138" s="76" t="s">
        <v>75</v>
      </c>
      <c r="D138" s="77"/>
      <c r="E138" s="78">
        <v>252</v>
      </c>
      <c r="F138" s="78"/>
      <c r="G138" s="78"/>
      <c r="H138" s="78"/>
      <c r="I138" s="78"/>
      <c r="J138" s="78"/>
      <c r="K138" s="78"/>
      <c r="L138" s="78"/>
      <c r="M138" s="78"/>
      <c r="N138" s="78"/>
      <c r="O138" s="78"/>
      <c r="P138" s="78"/>
    </row>
    <row r="139" spans="1:16" x14ac:dyDescent="0.2">
      <c r="A139" s="74"/>
      <c r="B139" s="75" t="s">
        <v>160</v>
      </c>
      <c r="C139" s="76" t="s">
        <v>75</v>
      </c>
      <c r="D139" s="77">
        <v>1.05</v>
      </c>
      <c r="E139" s="78">
        <f>E138*D139</f>
        <v>264.60000000000002</v>
      </c>
      <c r="F139" s="78"/>
      <c r="G139" s="78"/>
      <c r="H139" s="78"/>
      <c r="I139" s="78"/>
      <c r="J139" s="78"/>
      <c r="K139" s="78"/>
      <c r="L139" s="78"/>
      <c r="M139" s="78"/>
      <c r="N139" s="78"/>
      <c r="O139" s="78"/>
      <c r="P139" s="78"/>
    </row>
    <row r="140" spans="1:16" x14ac:dyDescent="0.2">
      <c r="A140" s="74"/>
      <c r="B140" s="75" t="s">
        <v>161</v>
      </c>
      <c r="C140" s="76" t="s">
        <v>157</v>
      </c>
      <c r="D140" s="77">
        <v>10</v>
      </c>
      <c r="E140" s="89">
        <f>E138*D140</f>
        <v>2520</v>
      </c>
      <c r="F140" s="78"/>
      <c r="G140" s="78"/>
      <c r="H140" s="78"/>
      <c r="I140" s="78"/>
      <c r="J140" s="78"/>
      <c r="K140" s="78"/>
      <c r="L140" s="78"/>
      <c r="M140" s="78"/>
      <c r="N140" s="78"/>
      <c r="O140" s="78"/>
      <c r="P140" s="78"/>
    </row>
    <row r="141" spans="1:16" ht="24" x14ac:dyDescent="0.2">
      <c r="A141" s="74">
        <v>46</v>
      </c>
      <c r="B141" s="88" t="s">
        <v>162</v>
      </c>
      <c r="C141" s="76" t="s">
        <v>57</v>
      </c>
      <c r="D141" s="77"/>
      <c r="E141" s="78">
        <v>176</v>
      </c>
      <c r="F141" s="78"/>
      <c r="G141" s="78"/>
      <c r="H141" s="78"/>
      <c r="I141" s="78"/>
      <c r="J141" s="78"/>
      <c r="K141" s="78"/>
      <c r="L141" s="78"/>
      <c r="M141" s="78"/>
      <c r="N141" s="78"/>
      <c r="O141" s="78"/>
      <c r="P141" s="78"/>
    </row>
    <row r="142" spans="1:16" ht="36" x14ac:dyDescent="0.2">
      <c r="A142" s="74"/>
      <c r="B142" s="75" t="s">
        <v>188</v>
      </c>
      <c r="C142" s="76" t="s">
        <v>69</v>
      </c>
      <c r="D142" s="77">
        <v>0.5</v>
      </c>
      <c r="E142" s="78">
        <f>E141*D142</f>
        <v>88</v>
      </c>
      <c r="F142" s="78"/>
      <c r="G142" s="78"/>
      <c r="H142" s="78"/>
      <c r="I142" s="78"/>
      <c r="J142" s="78"/>
      <c r="K142" s="78"/>
      <c r="L142" s="78"/>
      <c r="M142" s="78"/>
      <c r="N142" s="78"/>
      <c r="O142" s="78"/>
      <c r="P142" s="78"/>
    </row>
    <row r="143" spans="1:16" ht="24" x14ac:dyDescent="0.2">
      <c r="A143" s="74"/>
      <c r="B143" s="75" t="s">
        <v>163</v>
      </c>
      <c r="C143" s="76" t="s">
        <v>69</v>
      </c>
      <c r="D143" s="77">
        <v>30</v>
      </c>
      <c r="E143" s="78">
        <f>E141*D143</f>
        <v>5280</v>
      </c>
      <c r="F143" s="78"/>
      <c r="G143" s="78"/>
      <c r="H143" s="78"/>
      <c r="I143" s="78"/>
      <c r="J143" s="78"/>
      <c r="K143" s="78"/>
      <c r="L143" s="78"/>
      <c r="M143" s="78"/>
      <c r="N143" s="78"/>
      <c r="O143" s="78"/>
      <c r="P143" s="78"/>
    </row>
    <row r="144" spans="1:16" x14ac:dyDescent="0.2">
      <c r="A144" s="74"/>
      <c r="B144" s="75" t="s">
        <v>164</v>
      </c>
      <c r="C144" s="76" t="s">
        <v>57</v>
      </c>
      <c r="D144" s="77">
        <v>1.2</v>
      </c>
      <c r="E144" s="78">
        <f>E141*D144</f>
        <v>211.2</v>
      </c>
      <c r="F144" s="78"/>
      <c r="G144" s="78"/>
      <c r="H144" s="78"/>
      <c r="I144" s="78"/>
      <c r="J144" s="78"/>
      <c r="K144" s="78"/>
      <c r="L144" s="78"/>
      <c r="M144" s="78"/>
      <c r="N144" s="78"/>
      <c r="O144" s="78"/>
      <c r="P144" s="78"/>
    </row>
    <row r="145" spans="1:16" x14ac:dyDescent="0.2">
      <c r="A145" s="74"/>
      <c r="B145" s="75" t="s">
        <v>165</v>
      </c>
      <c r="C145" s="76" t="s">
        <v>69</v>
      </c>
      <c r="D145" s="77">
        <v>2.5</v>
      </c>
      <c r="E145" s="78">
        <f>E141*D145</f>
        <v>440</v>
      </c>
      <c r="F145" s="78"/>
      <c r="G145" s="78"/>
      <c r="H145" s="78"/>
      <c r="I145" s="78"/>
      <c r="J145" s="78"/>
      <c r="K145" s="78"/>
      <c r="L145" s="78"/>
      <c r="M145" s="78"/>
      <c r="N145" s="78"/>
      <c r="O145" s="78"/>
      <c r="P145" s="78"/>
    </row>
    <row r="146" spans="1:16" x14ac:dyDescent="0.2">
      <c r="A146" s="74"/>
      <c r="B146" s="75" t="s">
        <v>160</v>
      </c>
      <c r="C146" s="76" t="s">
        <v>75</v>
      </c>
      <c r="D146" s="77">
        <v>1.5</v>
      </c>
      <c r="E146" s="78">
        <f>E141*D146</f>
        <v>264</v>
      </c>
      <c r="F146" s="78"/>
      <c r="G146" s="78"/>
      <c r="H146" s="78"/>
      <c r="I146" s="78"/>
      <c r="J146" s="78"/>
      <c r="K146" s="78"/>
      <c r="L146" s="78"/>
      <c r="M146" s="78"/>
      <c r="N146" s="78"/>
      <c r="O146" s="78"/>
      <c r="P146" s="78"/>
    </row>
    <row r="147" spans="1:16" ht="24" x14ac:dyDescent="0.2">
      <c r="A147" s="74">
        <v>47</v>
      </c>
      <c r="B147" s="88" t="s">
        <v>166</v>
      </c>
      <c r="C147" s="76" t="s">
        <v>57</v>
      </c>
      <c r="D147" s="77"/>
      <c r="E147" s="78">
        <v>207</v>
      </c>
      <c r="F147" s="78"/>
      <c r="G147" s="78"/>
      <c r="H147" s="78"/>
      <c r="I147" s="78"/>
      <c r="J147" s="78"/>
      <c r="K147" s="78"/>
      <c r="L147" s="78"/>
      <c r="M147" s="78"/>
      <c r="N147" s="78"/>
      <c r="O147" s="78"/>
      <c r="P147" s="78"/>
    </row>
    <row r="148" spans="1:16" ht="36" x14ac:dyDescent="0.2">
      <c r="A148" s="74"/>
      <c r="B148" s="75" t="s">
        <v>189</v>
      </c>
      <c r="C148" s="76" t="s">
        <v>69</v>
      </c>
      <c r="D148" s="77">
        <v>0.5</v>
      </c>
      <c r="E148" s="78">
        <f>E143*D148</f>
        <v>2640</v>
      </c>
      <c r="F148" s="78"/>
      <c r="G148" s="78"/>
      <c r="H148" s="78"/>
      <c r="I148" s="78"/>
      <c r="J148" s="78"/>
      <c r="K148" s="78"/>
      <c r="L148" s="78"/>
      <c r="M148" s="78"/>
      <c r="N148" s="78"/>
      <c r="O148" s="78"/>
      <c r="P148" s="78"/>
    </row>
    <row r="149" spans="1:16" ht="24" x14ac:dyDescent="0.2">
      <c r="A149" s="74"/>
      <c r="B149" s="75" t="s">
        <v>167</v>
      </c>
      <c r="C149" s="76" t="s">
        <v>57</v>
      </c>
      <c r="D149" s="77">
        <v>1.1000000000000001</v>
      </c>
      <c r="E149" s="78">
        <f>E147*D149</f>
        <v>227.70000000000002</v>
      </c>
      <c r="F149" s="78"/>
      <c r="G149" s="78"/>
      <c r="H149" s="78"/>
      <c r="I149" s="78"/>
      <c r="J149" s="78"/>
      <c r="K149" s="78"/>
      <c r="L149" s="78"/>
      <c r="M149" s="78"/>
      <c r="N149" s="78"/>
      <c r="O149" s="78"/>
      <c r="P149" s="78"/>
    </row>
    <row r="150" spans="1:16" ht="24" x14ac:dyDescent="0.2">
      <c r="A150" s="74"/>
      <c r="B150" s="75" t="s">
        <v>163</v>
      </c>
      <c r="C150" s="76" t="s">
        <v>69</v>
      </c>
      <c r="D150" s="77">
        <v>20</v>
      </c>
      <c r="E150" s="78">
        <f>E145*D150</f>
        <v>8800</v>
      </c>
      <c r="F150" s="78"/>
      <c r="G150" s="78"/>
      <c r="H150" s="78"/>
      <c r="I150" s="78"/>
      <c r="J150" s="78"/>
      <c r="K150" s="78"/>
      <c r="L150" s="78"/>
      <c r="M150" s="78"/>
      <c r="N150" s="78"/>
      <c r="O150" s="78"/>
      <c r="P150" s="78"/>
    </row>
    <row r="151" spans="1:16" x14ac:dyDescent="0.2">
      <c r="A151" s="74"/>
      <c r="B151" s="75" t="s">
        <v>72</v>
      </c>
      <c r="C151" s="76" t="s">
        <v>57</v>
      </c>
      <c r="D151" s="77">
        <v>1.2</v>
      </c>
      <c r="E151" s="78">
        <f>E148*D151</f>
        <v>3168</v>
      </c>
      <c r="F151" s="78"/>
      <c r="G151" s="78"/>
      <c r="H151" s="78"/>
      <c r="I151" s="78"/>
      <c r="J151" s="78"/>
      <c r="K151" s="78"/>
      <c r="L151" s="78"/>
      <c r="M151" s="78"/>
      <c r="N151" s="78"/>
      <c r="O151" s="78"/>
      <c r="P151" s="78"/>
    </row>
    <row r="152" spans="1:16" x14ac:dyDescent="0.2">
      <c r="A152" s="74"/>
      <c r="B152" s="75" t="s">
        <v>73</v>
      </c>
      <c r="C152" s="76" t="s">
        <v>69</v>
      </c>
      <c r="D152" s="77">
        <v>10</v>
      </c>
      <c r="E152" s="78">
        <f>E147*D152</f>
        <v>2070</v>
      </c>
      <c r="F152" s="78"/>
      <c r="G152" s="78"/>
      <c r="H152" s="78"/>
      <c r="I152" s="78"/>
      <c r="J152" s="78"/>
      <c r="K152" s="78"/>
      <c r="L152" s="78"/>
      <c r="M152" s="78"/>
      <c r="N152" s="78"/>
      <c r="O152" s="78"/>
      <c r="P152" s="78"/>
    </row>
    <row r="153" spans="1:16" x14ac:dyDescent="0.2">
      <c r="A153" s="74"/>
      <c r="B153" s="75" t="s">
        <v>121</v>
      </c>
      <c r="C153" s="76" t="s">
        <v>75</v>
      </c>
      <c r="D153" s="77"/>
      <c r="E153" s="78">
        <v>0</v>
      </c>
      <c r="F153" s="78"/>
      <c r="G153" s="78"/>
      <c r="H153" s="78"/>
      <c r="I153" s="78"/>
      <c r="J153" s="78"/>
      <c r="K153" s="78"/>
      <c r="L153" s="78"/>
      <c r="M153" s="78"/>
      <c r="N153" s="78"/>
      <c r="O153" s="78"/>
      <c r="P153" s="78"/>
    </row>
    <row r="154" spans="1:16" x14ac:dyDescent="0.2">
      <c r="A154" s="74">
        <v>48</v>
      </c>
      <c r="B154" s="88" t="s">
        <v>168</v>
      </c>
      <c r="C154" s="76" t="s">
        <v>57</v>
      </c>
      <c r="D154" s="77"/>
      <c r="E154" s="78">
        <v>207</v>
      </c>
      <c r="F154" s="78"/>
      <c r="G154" s="78"/>
      <c r="H154" s="78"/>
      <c r="I154" s="78"/>
      <c r="J154" s="78"/>
      <c r="K154" s="78"/>
      <c r="L154" s="78"/>
      <c r="M154" s="78"/>
      <c r="N154" s="78"/>
      <c r="O154" s="78"/>
      <c r="P154" s="78"/>
    </row>
    <row r="155" spans="1:16" x14ac:dyDescent="0.2">
      <c r="A155" s="74"/>
      <c r="B155" s="75" t="s">
        <v>102</v>
      </c>
      <c r="C155" s="76" t="s">
        <v>99</v>
      </c>
      <c r="D155" s="77">
        <v>0.25</v>
      </c>
      <c r="E155" s="78">
        <f>E154*D155</f>
        <v>51.75</v>
      </c>
      <c r="F155" s="78"/>
      <c r="G155" s="78"/>
      <c r="H155" s="78"/>
      <c r="I155" s="78"/>
      <c r="J155" s="78"/>
      <c r="K155" s="78"/>
      <c r="L155" s="78"/>
      <c r="M155" s="78"/>
      <c r="N155" s="78"/>
      <c r="O155" s="78"/>
      <c r="P155" s="78"/>
    </row>
    <row r="156" spans="1:16" x14ac:dyDescent="0.2">
      <c r="A156" s="74"/>
      <c r="B156" s="75" t="s">
        <v>78</v>
      </c>
      <c r="C156" s="76" t="s">
        <v>69</v>
      </c>
      <c r="D156" s="77">
        <v>4</v>
      </c>
      <c r="E156" s="78">
        <f>E154*D156</f>
        <v>828</v>
      </c>
      <c r="F156" s="78"/>
      <c r="G156" s="78"/>
      <c r="H156" s="78"/>
      <c r="I156" s="78"/>
      <c r="J156" s="78"/>
      <c r="K156" s="78"/>
      <c r="L156" s="78"/>
      <c r="M156" s="78"/>
      <c r="N156" s="78"/>
      <c r="O156" s="78"/>
      <c r="P156" s="78"/>
    </row>
    <row r="157" spans="1:16" x14ac:dyDescent="0.2">
      <c r="A157" s="74">
        <v>49</v>
      </c>
      <c r="B157" s="84" t="s">
        <v>169</v>
      </c>
      <c r="C157" s="76" t="s">
        <v>57</v>
      </c>
      <c r="D157" s="77"/>
      <c r="E157" s="78">
        <v>207</v>
      </c>
      <c r="F157" s="78"/>
      <c r="G157" s="78"/>
      <c r="H157" s="78"/>
      <c r="I157" s="78"/>
      <c r="J157" s="78"/>
      <c r="K157" s="78"/>
      <c r="L157" s="78"/>
      <c r="M157" s="78"/>
      <c r="N157" s="78"/>
      <c r="O157" s="78"/>
      <c r="P157" s="78"/>
    </row>
    <row r="158" spans="1:16" s="54" customFormat="1" ht="12" x14ac:dyDescent="0.2">
      <c r="A158" s="74"/>
      <c r="B158" s="90" t="s">
        <v>104</v>
      </c>
      <c r="C158" s="76" t="s">
        <v>81</v>
      </c>
      <c r="D158" s="77">
        <v>0.4</v>
      </c>
      <c r="E158" s="78">
        <f>E157*D158</f>
        <v>82.800000000000011</v>
      </c>
      <c r="F158" s="78"/>
      <c r="G158" s="78"/>
      <c r="H158" s="78"/>
      <c r="I158" s="78"/>
      <c r="J158" s="78"/>
      <c r="K158" s="78"/>
      <c r="L158" s="78"/>
      <c r="M158" s="78"/>
      <c r="N158" s="78"/>
      <c r="O158" s="78"/>
      <c r="P158" s="78"/>
    </row>
    <row r="159" spans="1:16" x14ac:dyDescent="0.2">
      <c r="A159" s="74">
        <v>50</v>
      </c>
      <c r="B159" s="88" t="s">
        <v>170</v>
      </c>
      <c r="C159" s="76" t="s">
        <v>54</v>
      </c>
      <c r="D159" s="77"/>
      <c r="E159" s="78">
        <v>14</v>
      </c>
      <c r="F159" s="78"/>
      <c r="G159" s="78"/>
      <c r="H159" s="78"/>
      <c r="I159" s="78"/>
      <c r="J159" s="78"/>
      <c r="K159" s="78"/>
      <c r="L159" s="78"/>
      <c r="M159" s="78"/>
      <c r="N159" s="78"/>
      <c r="O159" s="78"/>
      <c r="P159" s="78"/>
    </row>
    <row r="160" spans="1:16" x14ac:dyDescent="0.2">
      <c r="A160" s="74"/>
      <c r="B160" s="75" t="s">
        <v>171</v>
      </c>
      <c r="C160" s="76" t="s">
        <v>54</v>
      </c>
      <c r="D160" s="77">
        <v>1</v>
      </c>
      <c r="E160" s="78">
        <f>E159*D160</f>
        <v>14</v>
      </c>
      <c r="F160" s="78"/>
      <c r="G160" s="78"/>
      <c r="H160" s="78"/>
      <c r="I160" s="78"/>
      <c r="J160" s="78"/>
      <c r="K160" s="78"/>
      <c r="L160" s="78"/>
      <c r="M160" s="78"/>
      <c r="N160" s="78"/>
      <c r="O160" s="78"/>
      <c r="P160" s="78"/>
    </row>
    <row r="161" spans="1:16" ht="24" x14ac:dyDescent="0.2">
      <c r="A161" s="74">
        <v>51</v>
      </c>
      <c r="B161" s="88" t="s">
        <v>172</v>
      </c>
      <c r="C161" s="76" t="s">
        <v>75</v>
      </c>
      <c r="D161" s="77"/>
      <c r="E161" s="78">
        <v>96</v>
      </c>
      <c r="F161" s="78"/>
      <c r="G161" s="78"/>
      <c r="H161" s="78"/>
      <c r="I161" s="78"/>
      <c r="J161" s="78"/>
      <c r="K161" s="78"/>
      <c r="L161" s="78"/>
      <c r="M161" s="78"/>
      <c r="N161" s="78"/>
      <c r="O161" s="78"/>
      <c r="P161" s="78"/>
    </row>
    <row r="162" spans="1:16" ht="24" x14ac:dyDescent="0.2">
      <c r="A162" s="74">
        <v>52</v>
      </c>
      <c r="B162" s="88" t="s">
        <v>173</v>
      </c>
      <c r="C162" s="76" t="s">
        <v>75</v>
      </c>
      <c r="D162" s="77"/>
      <c r="E162" s="78">
        <v>96</v>
      </c>
      <c r="F162" s="78"/>
      <c r="G162" s="78"/>
      <c r="H162" s="78"/>
      <c r="I162" s="78"/>
      <c r="J162" s="78"/>
      <c r="K162" s="78"/>
      <c r="L162" s="78"/>
      <c r="M162" s="78"/>
      <c r="N162" s="78"/>
      <c r="O162" s="78"/>
      <c r="P162" s="78"/>
    </row>
    <row r="163" spans="1:16" x14ac:dyDescent="0.2">
      <c r="A163" s="74"/>
      <c r="B163" s="75" t="s">
        <v>174</v>
      </c>
      <c r="C163" s="76" t="s">
        <v>75</v>
      </c>
      <c r="D163" s="77">
        <v>1.05</v>
      </c>
      <c r="E163" s="78">
        <f>E162*D163</f>
        <v>100.80000000000001</v>
      </c>
      <c r="F163" s="78"/>
      <c r="G163" s="78"/>
      <c r="H163" s="78"/>
      <c r="I163" s="78"/>
      <c r="J163" s="78"/>
      <c r="K163" s="78"/>
      <c r="L163" s="78"/>
      <c r="M163" s="78"/>
      <c r="N163" s="78"/>
      <c r="O163" s="78"/>
      <c r="P163" s="78"/>
    </row>
    <row r="164" spans="1:16" x14ac:dyDescent="0.2">
      <c r="A164" s="74"/>
      <c r="B164" s="75" t="s">
        <v>175</v>
      </c>
      <c r="C164" s="76" t="s">
        <v>135</v>
      </c>
      <c r="D164" s="77"/>
      <c r="E164" s="78">
        <v>6</v>
      </c>
      <c r="F164" s="78"/>
      <c r="G164" s="78"/>
      <c r="H164" s="78"/>
      <c r="I164" s="78"/>
      <c r="J164" s="78"/>
      <c r="K164" s="78"/>
      <c r="L164" s="78"/>
      <c r="M164" s="78"/>
      <c r="N164" s="78"/>
      <c r="O164" s="78"/>
      <c r="P164" s="78"/>
    </row>
    <row r="165" spans="1:16" x14ac:dyDescent="0.2">
      <c r="A165" s="74"/>
      <c r="B165" s="75" t="s">
        <v>176</v>
      </c>
      <c r="C165" s="76" t="s">
        <v>135</v>
      </c>
      <c r="D165" s="77"/>
      <c r="E165" s="78">
        <v>66</v>
      </c>
      <c r="F165" s="78"/>
      <c r="G165" s="78"/>
      <c r="H165" s="78"/>
      <c r="I165" s="78"/>
      <c r="J165" s="78"/>
      <c r="K165" s="78"/>
      <c r="L165" s="78"/>
      <c r="M165" s="78"/>
      <c r="N165" s="78"/>
      <c r="O165" s="78"/>
      <c r="P165" s="78"/>
    </row>
    <row r="166" spans="1:16" ht="24" x14ac:dyDescent="0.2">
      <c r="A166" s="74">
        <v>53</v>
      </c>
      <c r="B166" s="88" t="s">
        <v>177</v>
      </c>
      <c r="C166" s="76" t="s">
        <v>54</v>
      </c>
      <c r="D166" s="77"/>
      <c r="E166" s="78">
        <v>6</v>
      </c>
      <c r="F166" s="78"/>
      <c r="G166" s="78"/>
      <c r="H166" s="78"/>
      <c r="I166" s="78"/>
      <c r="J166" s="78"/>
      <c r="K166" s="78"/>
      <c r="L166" s="78"/>
      <c r="M166" s="78"/>
      <c r="N166" s="78"/>
      <c r="O166" s="78"/>
      <c r="P166" s="78"/>
    </row>
    <row r="167" spans="1:16" ht="24" x14ac:dyDescent="0.2">
      <c r="A167" s="74"/>
      <c r="B167" s="75" t="s">
        <v>178</v>
      </c>
      <c r="C167" s="76" t="s">
        <v>54</v>
      </c>
      <c r="D167" s="77">
        <v>1</v>
      </c>
      <c r="E167" s="78">
        <f>E166*D167</f>
        <v>6</v>
      </c>
      <c r="F167" s="78"/>
      <c r="G167" s="78"/>
      <c r="H167" s="78"/>
      <c r="I167" s="78"/>
      <c r="J167" s="78"/>
      <c r="K167" s="78"/>
      <c r="L167" s="78"/>
      <c r="M167" s="78"/>
      <c r="N167" s="78"/>
      <c r="O167" s="78"/>
      <c r="P167" s="78"/>
    </row>
    <row r="168" spans="1:16" ht="13.5" x14ac:dyDescent="0.2">
      <c r="A168" s="116">
        <v>54</v>
      </c>
      <c r="B168" s="117" t="s">
        <v>179</v>
      </c>
      <c r="C168" s="118" t="s">
        <v>180</v>
      </c>
      <c r="D168" s="119"/>
      <c r="E168" s="120">
        <v>70</v>
      </c>
      <c r="F168" s="120"/>
      <c r="G168" s="120"/>
      <c r="H168" s="120"/>
      <c r="I168" s="120"/>
      <c r="J168" s="120"/>
      <c r="K168" s="120"/>
      <c r="L168" s="120"/>
      <c r="M168" s="120"/>
      <c r="N168" s="120"/>
      <c r="O168" s="120"/>
      <c r="P168" s="120"/>
    </row>
    <row r="169" spans="1:16" s="54" customFormat="1" ht="28.5" customHeight="1" x14ac:dyDescent="0.2">
      <c r="A169" s="1" t="s">
        <v>182</v>
      </c>
      <c r="B169" s="1"/>
      <c r="C169" s="121"/>
      <c r="D169" s="121"/>
      <c r="E169" s="121"/>
      <c r="F169" s="122"/>
      <c r="G169" s="122"/>
      <c r="H169" s="122"/>
      <c r="I169" s="122"/>
      <c r="J169" s="122"/>
      <c r="K169" s="122"/>
      <c r="L169" s="123">
        <f>SUM(L14:L168)</f>
        <v>0</v>
      </c>
      <c r="M169" s="123">
        <f>SUM(M14:M168)</f>
        <v>0</v>
      </c>
      <c r="N169" s="123">
        <f>SUM(N14:N168)</f>
        <v>0</v>
      </c>
      <c r="O169" s="123">
        <f>SUM(O14:O168)</f>
        <v>0</v>
      </c>
      <c r="P169" s="123">
        <f>SUM(P14:P168)</f>
        <v>0</v>
      </c>
    </row>
    <row r="170" spans="1:16" s="54" customFormat="1" ht="12" x14ac:dyDescent="0.2">
      <c r="P170" s="57"/>
    </row>
    <row r="171" spans="1:16" s="54" customFormat="1" ht="12" x14ac:dyDescent="0.2">
      <c r="J171" s="124"/>
      <c r="N171" s="125"/>
      <c r="O171" s="125"/>
      <c r="P171" s="57"/>
    </row>
    <row r="172" spans="1:16" s="54" customFormat="1" ht="13.5" customHeight="1" x14ac:dyDescent="0.2">
      <c r="A172" s="57"/>
      <c r="B172" s="126"/>
      <c r="F172" s="61"/>
      <c r="L172" s="127"/>
      <c r="N172" s="64"/>
      <c r="O172" s="64"/>
      <c r="P172" s="128"/>
    </row>
    <row r="173" spans="1:16" s="54" customFormat="1" x14ac:dyDescent="0.2">
      <c r="A173" s="57"/>
      <c r="B173" s="52" t="s">
        <v>24</v>
      </c>
      <c r="F173" s="61"/>
      <c r="L173" s="127"/>
      <c r="N173" s="64"/>
      <c r="O173" s="64"/>
      <c r="P173" s="128"/>
    </row>
    <row r="174" spans="1:16" s="54" customFormat="1" ht="12" x14ac:dyDescent="0.2">
      <c r="A174" s="57"/>
      <c r="B174" s="53" t="s">
        <v>25</v>
      </c>
      <c r="F174" s="61"/>
      <c r="L174" s="127"/>
      <c r="N174" s="64"/>
      <c r="O174" s="64"/>
      <c r="P174" s="128"/>
    </row>
    <row r="175" spans="1:16" s="54" customFormat="1" ht="12" x14ac:dyDescent="0.2">
      <c r="A175" s="57"/>
      <c r="B175" s="53"/>
      <c r="F175" s="61"/>
      <c r="L175" s="127"/>
      <c r="N175" s="64"/>
      <c r="O175" s="64"/>
      <c r="P175" s="128"/>
    </row>
    <row r="176" spans="1:16" s="54" customFormat="1" ht="12" x14ac:dyDescent="0.2">
      <c r="A176" s="57"/>
      <c r="B176" s="53"/>
      <c r="F176" s="61"/>
      <c r="L176" s="127"/>
      <c r="N176" s="64"/>
      <c r="O176" s="64"/>
      <c r="P176" s="128"/>
    </row>
    <row r="177" spans="1:16" s="54" customFormat="1" x14ac:dyDescent="0.2">
      <c r="A177" s="57"/>
      <c r="B177" s="21"/>
      <c r="F177" s="61"/>
      <c r="L177" s="127"/>
      <c r="N177" s="64"/>
      <c r="O177" s="64"/>
      <c r="P177" s="128"/>
    </row>
    <row r="178" spans="1:16" s="54" customFormat="1" ht="12" x14ac:dyDescent="0.2">
      <c r="A178" s="57"/>
      <c r="B178" s="55"/>
      <c r="F178" s="61"/>
      <c r="L178" s="127"/>
      <c r="N178" s="64"/>
      <c r="O178" s="64"/>
      <c r="P178" s="128"/>
    </row>
    <row r="179" spans="1:16" s="54" customFormat="1" ht="12" x14ac:dyDescent="0.2">
      <c r="A179" s="57"/>
      <c r="B179" s="56"/>
      <c r="C179" s="57"/>
    </row>
    <row r="180" spans="1:16" s="54" customFormat="1" x14ac:dyDescent="0.2">
      <c r="A180" s="57"/>
      <c r="B180" s="129" t="s">
        <v>181</v>
      </c>
      <c r="C180" s="57"/>
    </row>
    <row r="181" spans="1:16" s="54" customFormat="1" ht="12" x14ac:dyDescent="0.2">
      <c r="A181" s="57"/>
      <c r="B181" s="55" t="s">
        <v>27</v>
      </c>
      <c r="C181" s="57"/>
    </row>
    <row r="182" spans="1:16" s="54" customFormat="1" ht="12" x14ac:dyDescent="0.2">
      <c r="A182" s="57"/>
      <c r="B182" s="58"/>
      <c r="C182" s="57"/>
    </row>
    <row r="183" spans="1:16" s="54" customFormat="1" ht="12" x14ac:dyDescent="0.2">
      <c r="A183" s="57"/>
      <c r="C183" s="57"/>
    </row>
    <row r="184" spans="1:16" s="54" customFormat="1" ht="12" x14ac:dyDescent="0.2">
      <c r="A184" s="57"/>
      <c r="B184" s="58"/>
      <c r="C184" s="57"/>
    </row>
  </sheetData>
  <mergeCells count="10">
    <mergeCell ref="A169:B169"/>
    <mergeCell ref="A2:P2"/>
    <mergeCell ref="A3:P3"/>
    <mergeCell ref="A12:A13"/>
    <mergeCell ref="B12:B13"/>
    <mergeCell ref="C12:C13"/>
    <mergeCell ref="D12:D13"/>
    <mergeCell ref="E12:E13"/>
    <mergeCell ref="F12:K12"/>
    <mergeCell ref="L12:P12"/>
  </mergeCells>
  <pageMargins left="0.25" right="0.25" top="0.75" bottom="0.75" header="0.51180555555555496" footer="0.51180555555555496"/>
  <pageSetup paperSize="9" firstPageNumber="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27</TotalTime>
  <Application>Microsoft Excel</Application>
  <DocSecurity>0</DocSecurity>
  <ScaleCrop>false</ScaleCrop>
  <HeadingPairs>
    <vt:vector size="2" baseType="variant">
      <vt:variant>
        <vt:lpstr>Darblapas</vt:lpstr>
      </vt:variant>
      <vt:variant>
        <vt:i4>2</vt:i4>
      </vt:variant>
    </vt:vector>
  </HeadingPairs>
  <TitlesOfParts>
    <vt:vector size="2" baseType="lpstr">
      <vt:lpstr>kopsav apr</vt:lpstr>
      <vt:lpstr>IELA_Fasāde 7_1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Tametajs</dc:creator>
  <dc:description/>
  <cp:lastModifiedBy>Prezenta</cp:lastModifiedBy>
  <cp:revision>6</cp:revision>
  <cp:lastPrinted>2020-05-24T17:08:16Z</cp:lastPrinted>
  <dcterms:created xsi:type="dcterms:W3CDTF">2007-03-21T07:38:50Z</dcterms:created>
  <dcterms:modified xsi:type="dcterms:W3CDTF">2022-02-14T12:26:51Z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