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60_Mezmalas_5_3\"/>
    </mc:Choice>
  </mc:AlternateContent>
  <xr:revisionPtr revIDLastSave="0" documentId="8_{D8614836-8585-46D5-BEEC-745704FC455A}" xr6:coauthVersionLast="45" xr6:coauthVersionMax="45" xr10:uidLastSave="{00000000-0000-0000-0000-000000000000}"/>
  <bookViews>
    <workbookView xWindow="12420" yWindow="30" windowWidth="16380" windowHeight="15495" tabRatio="846" activeTab="5" xr2:uid="{5D9A5C31-EB66-4807-93B2-F9DF804BDB8A}"/>
  </bookViews>
  <sheets>
    <sheet name="Kopt a" sheetId="1" r:id="rId1"/>
    <sheet name="Kops a" sheetId="2" r:id="rId2"/>
    <sheet name="1a" sheetId="3" r:id="rId3"/>
    <sheet name="2a" sheetId="4" r:id="rId4"/>
    <sheet name="3a" sheetId="5" r:id="rId5"/>
    <sheet name="4a" sheetId="6" r:id="rId6"/>
    <sheet name="5a" sheetId="7" r:id="rId7"/>
    <sheet name="6a" sheetId="8" r:id="rId8"/>
    <sheet name="7a" sheetId="9" r:id="rId9"/>
    <sheet name="8a" sheetId="10" r:id="rId10"/>
    <sheet name="9a" sheetId="11" r:id="rId11"/>
    <sheet name="10a" sheetId="12" r:id="rId12"/>
    <sheet name="11a" sheetId="13" r:id="rId13"/>
    <sheet name="12a" sheetId="14" r:id="rId14"/>
    <sheet name="13a" sheetId="15" r:id="rId15"/>
    <sheet name="14a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68" i="5" l="1"/>
  <c r="C65" i="5"/>
  <c r="C60" i="5"/>
  <c r="C81" i="6"/>
  <c r="C78" i="6"/>
  <c r="C73" i="6"/>
  <c r="C77" i="7"/>
  <c r="C74" i="7"/>
  <c r="C69" i="7"/>
  <c r="C92" i="8"/>
  <c r="C89" i="8"/>
  <c r="C84" i="8"/>
  <c r="C96" i="9"/>
  <c r="C93" i="9"/>
  <c r="C88" i="9"/>
  <c r="C68" i="10"/>
  <c r="C65" i="10"/>
  <c r="C60" i="10"/>
  <c r="C36" i="11"/>
  <c r="C33" i="11"/>
  <c r="C28" i="11"/>
  <c r="C63" i="12"/>
  <c r="C60" i="12"/>
  <c r="C55" i="12"/>
  <c r="C49" i="13"/>
  <c r="C46" i="13"/>
  <c r="C41" i="13"/>
  <c r="C346" i="14"/>
  <c r="C343" i="14"/>
  <c r="C338" i="14"/>
  <c r="C74" i="15"/>
  <c r="C71" i="15"/>
  <c r="C66" i="15"/>
  <c r="C47" i="16"/>
  <c r="C44" i="16"/>
  <c r="C39" i="16"/>
  <c r="C86" i="4"/>
  <c r="C83" i="4"/>
  <c r="C78" i="4"/>
  <c r="C44" i="3"/>
  <c r="C41" i="3"/>
  <c r="C36" i="3"/>
  <c r="A41" i="2"/>
  <c r="A63" i="5" s="1"/>
  <c r="P10" i="5" s="1"/>
  <c r="A39" i="3" l="1"/>
  <c r="P10" i="3" s="1"/>
  <c r="A42" i="16"/>
  <c r="P10" i="16" s="1"/>
  <c r="A341" i="14"/>
  <c r="P10" i="14" s="1"/>
  <c r="A58" i="12"/>
  <c r="P10" i="12" s="1"/>
  <c r="A63" i="10"/>
  <c r="P10" i="10" s="1"/>
  <c r="A87" i="8"/>
  <c r="P10" i="8" s="1"/>
  <c r="A76" i="6"/>
  <c r="P10" i="6" s="1"/>
  <c r="A81" i="4"/>
  <c r="P10" i="4" s="1"/>
  <c r="A69" i="15"/>
  <c r="P10" i="15" s="1"/>
  <c r="A44" i="13"/>
  <c r="P10" i="13" s="1"/>
  <c r="A31" i="11"/>
  <c r="P10" i="11" s="1"/>
  <c r="A91" i="9"/>
  <c r="P10" i="9" s="1"/>
  <c r="A72" i="7"/>
  <c r="P10" i="7" s="1"/>
  <c r="C24" i="2"/>
  <c r="D9" i="2"/>
  <c r="D8" i="2"/>
  <c r="D7" i="2"/>
  <c r="D6" i="2"/>
  <c r="D7" i="16" l="1"/>
  <c r="D7" i="15"/>
  <c r="D7" i="14"/>
  <c r="D7" i="13"/>
  <c r="D7" i="12"/>
  <c r="D7" i="11"/>
  <c r="D7" i="10"/>
  <c r="D7" i="9"/>
  <c r="D7" i="8"/>
  <c r="D7" i="7"/>
  <c r="D7" i="6"/>
  <c r="D7" i="5"/>
  <c r="D7" i="4"/>
  <c r="D8" i="16"/>
  <c r="D8" i="15"/>
  <c r="D8" i="14"/>
  <c r="D8" i="13"/>
  <c r="D8" i="12"/>
  <c r="D8" i="11"/>
  <c r="D8" i="10"/>
  <c r="D8" i="9"/>
  <c r="D8" i="8"/>
  <c r="D8" i="7"/>
  <c r="D8" i="6"/>
  <c r="D8" i="5"/>
  <c r="D8" i="4"/>
  <c r="D5" i="16"/>
  <c r="D5" i="15"/>
  <c r="D5" i="14"/>
  <c r="D5" i="13"/>
  <c r="D5" i="12"/>
  <c r="D5" i="11"/>
  <c r="D5" i="10"/>
  <c r="D5" i="9"/>
  <c r="D5" i="8"/>
  <c r="D5" i="7"/>
  <c r="D5" i="6"/>
  <c r="D5" i="5"/>
  <c r="D5" i="4"/>
  <c r="D6" i="15"/>
  <c r="D6" i="14"/>
  <c r="D6" i="13"/>
  <c r="D6" i="12"/>
  <c r="D6" i="11"/>
  <c r="D6" i="10"/>
  <c r="D6" i="9"/>
  <c r="D6" i="8"/>
  <c r="D6" i="7"/>
  <c r="D6" i="6"/>
  <c r="D6" i="5"/>
  <c r="D6" i="4"/>
  <c r="D6" i="16"/>
  <c r="D6" i="3"/>
  <c r="D7" i="3"/>
  <c r="D5" i="3"/>
  <c r="D8" i="3"/>
  <c r="H15" i="6"/>
  <c r="H16" i="6"/>
  <c r="H17" i="6"/>
  <c r="H18" i="6"/>
  <c r="H20" i="6"/>
  <c r="H22" i="6"/>
  <c r="H23" i="6"/>
  <c r="H24" i="6"/>
  <c r="H25" i="6"/>
  <c r="H26" i="6"/>
  <c r="H28" i="6"/>
  <c r="H29" i="6"/>
  <c r="H30" i="6"/>
  <c r="H31" i="6"/>
  <c r="H34" i="6"/>
  <c r="H35" i="6"/>
  <c r="H36" i="6"/>
  <c r="H37" i="6"/>
  <c r="H38" i="6"/>
  <c r="H39" i="6"/>
  <c r="H40" i="6"/>
  <c r="H42" i="6"/>
  <c r="H43" i="6"/>
  <c r="H44" i="6"/>
  <c r="H45" i="6"/>
  <c r="H46" i="6"/>
  <c r="H48" i="6"/>
  <c r="H49" i="6"/>
  <c r="H50" i="6"/>
  <c r="H52" i="6"/>
  <c r="H54" i="6"/>
  <c r="H55" i="6"/>
  <c r="H56" i="6"/>
  <c r="H58" i="6"/>
  <c r="H59" i="6"/>
  <c r="H60" i="6"/>
  <c r="H61" i="6"/>
  <c r="H64" i="6"/>
  <c r="H65" i="6"/>
  <c r="H66" i="6"/>
  <c r="H67" i="6"/>
  <c r="H68" i="6"/>
  <c r="H15" i="7"/>
  <c r="H16" i="7"/>
  <c r="H18" i="7"/>
  <c r="H20" i="7"/>
  <c r="H22" i="7"/>
  <c r="H24" i="7"/>
  <c r="H25" i="7"/>
  <c r="H26" i="7"/>
  <c r="H27" i="7"/>
  <c r="H28" i="7"/>
  <c r="H29" i="7"/>
  <c r="H30" i="7"/>
  <c r="H31" i="7"/>
  <c r="H32" i="7"/>
  <c r="H34" i="7"/>
  <c r="H36" i="7"/>
  <c r="H38" i="7"/>
  <c r="H40" i="7"/>
  <c r="H41" i="7"/>
  <c r="H42" i="7"/>
  <c r="H43" i="7"/>
  <c r="H45" i="7"/>
  <c r="H46" i="7"/>
  <c r="H47" i="7"/>
  <c r="H48" i="7"/>
  <c r="H49" i="7"/>
  <c r="H50" i="7"/>
  <c r="H52" i="7"/>
  <c r="H53" i="7"/>
  <c r="H54" i="7"/>
  <c r="H56" i="7"/>
  <c r="H57" i="7"/>
  <c r="H58" i="7"/>
  <c r="H59" i="7"/>
  <c r="H60" i="7"/>
  <c r="H62" i="7"/>
  <c r="H64" i="7"/>
  <c r="H65" i="7"/>
  <c r="H16" i="8"/>
  <c r="H18" i="8"/>
  <c r="H20" i="8"/>
  <c r="H22" i="8"/>
  <c r="H24" i="8"/>
  <c r="H26" i="8"/>
  <c r="H28" i="8"/>
  <c r="H30" i="8"/>
  <c r="H32" i="8"/>
  <c r="H34" i="8"/>
  <c r="H35" i="8"/>
  <c r="H37" i="8"/>
  <c r="H39" i="8"/>
  <c r="H41" i="8"/>
  <c r="H43" i="8"/>
  <c r="H47" i="8"/>
  <c r="H49" i="8"/>
  <c r="H51" i="8"/>
  <c r="H53" i="8"/>
  <c r="H55" i="8"/>
  <c r="H57" i="8"/>
  <c r="H59" i="8"/>
  <c r="H61" i="8"/>
  <c r="H63" i="8"/>
  <c r="H66" i="8"/>
  <c r="H68" i="8"/>
  <c r="H70" i="8"/>
  <c r="H72" i="8"/>
  <c r="H74" i="8"/>
  <c r="H76" i="8"/>
  <c r="H78" i="8"/>
  <c r="H80" i="8"/>
  <c r="H16" i="9"/>
  <c r="H18" i="9"/>
  <c r="H20" i="9"/>
  <c r="H22" i="9"/>
  <c r="H24" i="9"/>
  <c r="H26" i="9"/>
  <c r="H28" i="9"/>
  <c r="H32" i="9"/>
  <c r="H34" i="9"/>
  <c r="H36" i="9"/>
  <c r="H39" i="9"/>
  <c r="H41" i="9"/>
  <c r="H43" i="9"/>
  <c r="H45" i="9"/>
  <c r="H47" i="9"/>
  <c r="H49" i="9"/>
  <c r="H50" i="9"/>
  <c r="H52" i="9"/>
  <c r="H54" i="9"/>
  <c r="H56" i="9"/>
  <c r="H58" i="9"/>
  <c r="H61" i="9"/>
  <c r="H63" i="9"/>
  <c r="H65" i="9"/>
  <c r="H69" i="9"/>
  <c r="H71" i="9"/>
  <c r="H73" i="9"/>
  <c r="H75" i="9"/>
  <c r="H76" i="9"/>
  <c r="H78" i="9"/>
  <c r="H80" i="9"/>
  <c r="H82" i="9"/>
  <c r="H84" i="9"/>
  <c r="H16" i="10"/>
  <c r="H18" i="10"/>
  <c r="H20" i="10"/>
  <c r="H22" i="10"/>
  <c r="H24" i="10"/>
  <c r="H27" i="10"/>
  <c r="H31" i="10"/>
  <c r="H35" i="10"/>
  <c r="H39" i="10"/>
  <c r="H42" i="10"/>
  <c r="H46" i="10"/>
  <c r="H49" i="10"/>
  <c r="H53" i="10"/>
  <c r="H16" i="11"/>
  <c r="H18" i="11"/>
  <c r="H19" i="11"/>
  <c r="H21" i="11"/>
  <c r="H22" i="11"/>
  <c r="H24" i="11"/>
  <c r="H16" i="12"/>
  <c r="H18" i="12"/>
  <c r="H21" i="12"/>
  <c r="H23" i="12"/>
  <c r="H26" i="12"/>
  <c r="H28" i="12"/>
  <c r="H30" i="12"/>
  <c r="H34" i="12"/>
  <c r="H36" i="12"/>
  <c r="H38" i="12"/>
  <c r="H41" i="12"/>
  <c r="H43" i="12"/>
  <c r="H45" i="12"/>
  <c r="H49" i="12"/>
  <c r="H51" i="12"/>
  <c r="H16" i="13"/>
  <c r="H18" i="13"/>
  <c r="H21" i="13"/>
  <c r="H23" i="13"/>
  <c r="H24" i="13"/>
  <c r="H26" i="13"/>
  <c r="H28" i="13"/>
  <c r="H31" i="13"/>
  <c r="H34" i="13"/>
  <c r="H36" i="13"/>
  <c r="H16" i="14"/>
  <c r="H20" i="14"/>
  <c r="H24" i="14"/>
  <c r="H26" i="14"/>
  <c r="H28" i="14"/>
  <c r="H30" i="14"/>
  <c r="H32" i="14"/>
  <c r="H34" i="14"/>
  <c r="H36" i="14"/>
  <c r="H38" i="14"/>
  <c r="H40" i="14"/>
  <c r="H42" i="14"/>
  <c r="H44" i="14"/>
  <c r="H46" i="14"/>
  <c r="H48" i="14"/>
  <c r="H50" i="14"/>
  <c r="H52" i="14"/>
  <c r="H54" i="14"/>
  <c r="H56" i="14"/>
  <c r="H58" i="14"/>
  <c r="H60" i="14"/>
  <c r="H62" i="14"/>
  <c r="H64" i="14"/>
  <c r="H66" i="14"/>
  <c r="H68" i="14"/>
  <c r="H71" i="14"/>
  <c r="H73" i="14"/>
  <c r="H75" i="14"/>
  <c r="H77" i="14"/>
  <c r="H79" i="14"/>
  <c r="H81" i="14"/>
  <c r="H82" i="14"/>
  <c r="H84" i="14"/>
  <c r="H86" i="14"/>
  <c r="H88" i="14"/>
  <c r="H90" i="14"/>
  <c r="H92" i="14"/>
  <c r="H95" i="14"/>
  <c r="H97" i="14"/>
  <c r="H99" i="14"/>
  <c r="H101" i="14"/>
  <c r="H105" i="14"/>
  <c r="H107" i="14"/>
  <c r="H109" i="14"/>
  <c r="H112" i="14"/>
  <c r="H114" i="14"/>
  <c r="H116" i="14"/>
  <c r="H120" i="14"/>
  <c r="H122" i="14"/>
  <c r="H124" i="14"/>
  <c r="H126" i="14"/>
  <c r="H128" i="14"/>
  <c r="H130" i="14"/>
  <c r="H136" i="14"/>
  <c r="H138" i="14"/>
  <c r="H140" i="14"/>
  <c r="H142" i="14"/>
  <c r="H144" i="14"/>
  <c r="H146" i="14"/>
  <c r="H150" i="14"/>
  <c r="H152" i="14"/>
  <c r="H154" i="14"/>
  <c r="H156" i="14"/>
  <c r="H158" i="14"/>
  <c r="H160" i="14"/>
  <c r="H164" i="14"/>
  <c r="H166" i="14"/>
  <c r="H168" i="14"/>
  <c r="H170" i="14"/>
  <c r="H172" i="14"/>
  <c r="H174" i="14"/>
  <c r="H178" i="14"/>
  <c r="H180" i="14"/>
  <c r="H182" i="14"/>
  <c r="H184" i="14"/>
  <c r="H186" i="14"/>
  <c r="H188" i="14"/>
  <c r="H192" i="14"/>
  <c r="H194" i="14"/>
  <c r="H196" i="14"/>
  <c r="H198" i="14"/>
  <c r="H200" i="14"/>
  <c r="H202" i="14"/>
  <c r="H206" i="14"/>
  <c r="H208" i="14"/>
  <c r="H210" i="14"/>
  <c r="H212" i="14"/>
  <c r="H214" i="14"/>
  <c r="H216" i="14"/>
  <c r="H218" i="14"/>
  <c r="H220" i="14"/>
  <c r="H222" i="14"/>
  <c r="H224" i="14"/>
  <c r="H226" i="14"/>
  <c r="H228" i="14"/>
  <c r="H230" i="14"/>
  <c r="H232" i="14"/>
  <c r="H234" i="14"/>
  <c r="H236" i="14"/>
  <c r="H238" i="14"/>
  <c r="H240" i="14"/>
  <c r="H242" i="14"/>
  <c r="H244" i="14"/>
  <c r="H246" i="14"/>
  <c r="H248" i="14"/>
  <c r="H250" i="14"/>
  <c r="H252" i="14"/>
  <c r="H254" i="14"/>
  <c r="H256" i="14"/>
  <c r="H260" i="14"/>
  <c r="H262" i="14"/>
  <c r="H264" i="14"/>
  <c r="H266" i="14"/>
  <c r="H268" i="14"/>
  <c r="H270" i="14"/>
  <c r="H274" i="14"/>
  <c r="H276" i="14"/>
  <c r="H278" i="14"/>
  <c r="H280" i="14"/>
  <c r="H282" i="14"/>
  <c r="H284" i="14"/>
  <c r="H288" i="14"/>
  <c r="H290" i="14"/>
  <c r="H292" i="14"/>
  <c r="H294" i="14"/>
  <c r="H296" i="14"/>
  <c r="H298" i="14"/>
  <c r="H302" i="14"/>
  <c r="H304" i="14"/>
  <c r="H306" i="14"/>
  <c r="H308" i="14"/>
  <c r="H310" i="14"/>
  <c r="H312" i="14"/>
  <c r="H316" i="14"/>
  <c r="H318" i="14"/>
  <c r="H320" i="14"/>
  <c r="H322" i="14"/>
  <c r="H324" i="14"/>
  <c r="H326" i="14"/>
  <c r="H330" i="14"/>
  <c r="H332" i="14"/>
  <c r="H334" i="14"/>
  <c r="H18" i="15"/>
  <c r="H22" i="15"/>
  <c r="H26" i="15"/>
  <c r="H30" i="15"/>
  <c r="H34" i="15"/>
  <c r="H38" i="15"/>
  <c r="H42" i="15"/>
  <c r="H46" i="15"/>
  <c r="H50" i="15"/>
  <c r="H54" i="15"/>
  <c r="H58" i="15"/>
  <c r="H62" i="15"/>
  <c r="H16" i="16"/>
  <c r="H20" i="16"/>
  <c r="H24" i="16"/>
  <c r="H26" i="16"/>
  <c r="H28" i="16"/>
  <c r="H30" i="16"/>
  <c r="H32" i="16"/>
  <c r="H34" i="16"/>
  <c r="H14" i="6"/>
  <c r="H14" i="7"/>
  <c r="H14" i="9"/>
  <c r="H14" i="10"/>
  <c r="H14" i="13"/>
  <c r="H14" i="14"/>
  <c r="H14" i="15"/>
  <c r="H14" i="16"/>
  <c r="L28" i="6"/>
  <c r="L32" i="6"/>
  <c r="L52" i="6"/>
  <c r="L56" i="6"/>
  <c r="L25" i="16"/>
  <c r="L29" i="16"/>
  <c r="L33" i="16"/>
  <c r="L21" i="14"/>
  <c r="L15" i="15"/>
  <c r="L19" i="15"/>
  <c r="L23" i="15"/>
  <c r="L17" i="16"/>
  <c r="L21" i="16"/>
  <c r="H21" i="6"/>
  <c r="H33" i="6"/>
  <c r="H41" i="6"/>
  <c r="H53" i="6"/>
  <c r="H57" i="6"/>
  <c r="H63" i="6"/>
  <c r="H19" i="7"/>
  <c r="H23" i="7"/>
  <c r="H35" i="7"/>
  <c r="H39" i="7"/>
  <c r="H44" i="7"/>
  <c r="H51" i="7"/>
  <c r="H55" i="7"/>
  <c r="H63" i="7"/>
  <c r="H17" i="8"/>
  <c r="H21" i="8"/>
  <c r="H25" i="8"/>
  <c r="H29" i="8"/>
  <c r="H33" i="8"/>
  <c r="H36" i="8"/>
  <c r="H40" i="8"/>
  <c r="H44" i="8"/>
  <c r="H48" i="8"/>
  <c r="H52" i="8"/>
  <c r="H56" i="8"/>
  <c r="H60" i="8"/>
  <c r="H64" i="8"/>
  <c r="H67" i="8"/>
  <c r="H71" i="8"/>
  <c r="H75" i="8"/>
  <c r="H79" i="8"/>
  <c r="H15" i="9"/>
  <c r="H19" i="9"/>
  <c r="H23" i="9"/>
  <c r="H25" i="9"/>
  <c r="H29" i="9"/>
  <c r="H33" i="9"/>
  <c r="H37" i="9"/>
  <c r="H40" i="9"/>
  <c r="H44" i="9"/>
  <c r="H48" i="9"/>
  <c r="H51" i="9"/>
  <c r="H59" i="9"/>
  <c r="H62" i="9"/>
  <c r="H66" i="9"/>
  <c r="H70" i="9"/>
  <c r="H74" i="9"/>
  <c r="H77" i="9"/>
  <c r="H81" i="9"/>
  <c r="H28" i="10"/>
  <c r="H32" i="10"/>
  <c r="H21" i="14"/>
  <c r="N15" i="4"/>
  <c r="N17" i="4"/>
  <c r="N18" i="4"/>
  <c r="N19" i="4"/>
  <c r="N21" i="4"/>
  <c r="N22" i="4"/>
  <c r="N23" i="4"/>
  <c r="N25" i="4"/>
  <c r="N26" i="4"/>
  <c r="N27" i="4"/>
  <c r="N29" i="4"/>
  <c r="N30" i="4"/>
  <c r="N31" i="4"/>
  <c r="N33" i="4"/>
  <c r="N34" i="4"/>
  <c r="N35" i="4"/>
  <c r="N37" i="4"/>
  <c r="N38" i="4"/>
  <c r="N39" i="4"/>
  <c r="N41" i="4"/>
  <c r="N42" i="4"/>
  <c r="N43" i="4"/>
  <c r="N45" i="4"/>
  <c r="N46" i="4"/>
  <c r="N47" i="4"/>
  <c r="N49" i="4"/>
  <c r="N50" i="4"/>
  <c r="N51" i="4"/>
  <c r="N53" i="4"/>
  <c r="N54" i="4"/>
  <c r="N55" i="4"/>
  <c r="N57" i="4"/>
  <c r="N58" i="4"/>
  <c r="N59" i="4"/>
  <c r="N61" i="4"/>
  <c r="N62" i="4"/>
  <c r="N63" i="4"/>
  <c r="N65" i="4"/>
  <c r="N66" i="4"/>
  <c r="N67" i="4"/>
  <c r="N69" i="4"/>
  <c r="N70" i="4"/>
  <c r="N71" i="4"/>
  <c r="N73" i="4"/>
  <c r="N74" i="4"/>
  <c r="N15" i="5"/>
  <c r="N16" i="5"/>
  <c r="N17" i="5"/>
  <c r="N19" i="5"/>
  <c r="N20" i="5"/>
  <c r="N21" i="5"/>
  <c r="N23" i="5"/>
  <c r="N24" i="5"/>
  <c r="N25" i="5"/>
  <c r="N27" i="5"/>
  <c r="N28" i="5"/>
  <c r="N29" i="5"/>
  <c r="N31" i="5"/>
  <c r="N32" i="5"/>
  <c r="N33" i="5"/>
  <c r="N35" i="5"/>
  <c r="N36" i="5"/>
  <c r="N38" i="5"/>
  <c r="N39" i="5"/>
  <c r="N40" i="5"/>
  <c r="N42" i="5"/>
  <c r="N43" i="5"/>
  <c r="N44" i="5"/>
  <c r="N46" i="5"/>
  <c r="N47" i="5"/>
  <c r="N48" i="5"/>
  <c r="N50" i="5"/>
  <c r="N51" i="5"/>
  <c r="N52" i="5"/>
  <c r="N54" i="5"/>
  <c r="N55" i="5"/>
  <c r="N56" i="5"/>
  <c r="N14" i="4"/>
  <c r="C28" i="2"/>
  <c r="C27" i="2"/>
  <c r="C26" i="2"/>
  <c r="C25" i="2"/>
  <c r="C23" i="2"/>
  <c r="C22" i="2"/>
  <c r="C21" i="2"/>
  <c r="C20" i="2"/>
  <c r="C19" i="2"/>
  <c r="C18" i="2"/>
  <c r="C17" i="2"/>
  <c r="C16" i="2"/>
  <c r="C15" i="2"/>
  <c r="H69" i="6"/>
  <c r="H62" i="6"/>
  <c r="H51" i="6"/>
  <c r="H47" i="6"/>
  <c r="H32" i="6"/>
  <c r="H27" i="6"/>
  <c r="H19" i="6"/>
  <c r="H61" i="7"/>
  <c r="H37" i="7"/>
  <c r="H33" i="7"/>
  <c r="H21" i="7"/>
  <c r="H17" i="7"/>
  <c r="H77" i="8"/>
  <c r="H73" i="8"/>
  <c r="H69" i="8"/>
  <c r="H65" i="8"/>
  <c r="H62" i="8"/>
  <c r="H58" i="8"/>
  <c r="H54" i="8"/>
  <c r="H50" i="8"/>
  <c r="H46" i="8"/>
  <c r="H42" i="8"/>
  <c r="H38" i="8"/>
  <c r="H31" i="8"/>
  <c r="H27" i="8"/>
  <c r="H23" i="8"/>
  <c r="H19" i="8"/>
  <c r="H15" i="8"/>
  <c r="H83" i="9"/>
  <c r="H79" i="9"/>
  <c r="H72" i="9"/>
  <c r="H68" i="9"/>
  <c r="H67" i="9"/>
  <c r="H64" i="9"/>
  <c r="H60" i="9"/>
  <c r="H57" i="9"/>
  <c r="H53" i="9"/>
  <c r="H46" i="9"/>
  <c r="H42" i="9"/>
  <c r="H38" i="9"/>
  <c r="H35" i="9"/>
  <c r="H31" i="9"/>
  <c r="H27" i="9"/>
  <c r="H21" i="9"/>
  <c r="H17" i="9"/>
  <c r="H56" i="10"/>
  <c r="H52" i="10"/>
  <c r="H48" i="10"/>
  <c r="H45" i="10"/>
  <c r="H41" i="10"/>
  <c r="H38" i="10"/>
  <c r="H34" i="10"/>
  <c r="H30" i="10"/>
  <c r="H26" i="10"/>
  <c r="H23" i="10"/>
  <c r="H19" i="10"/>
  <c r="H15" i="10"/>
  <c r="H23" i="11"/>
  <c r="H20" i="11"/>
  <c r="H17" i="11"/>
  <c r="H48" i="12"/>
  <c r="H44" i="12"/>
  <c r="H40" i="12"/>
  <c r="H37" i="12"/>
  <c r="H33" i="12"/>
  <c r="H29" i="12"/>
  <c r="H25" i="12"/>
  <c r="H22" i="12"/>
  <c r="H19" i="12"/>
  <c r="H15" i="12"/>
  <c r="H37" i="13"/>
  <c r="H33" i="13"/>
  <c r="H30" i="13"/>
  <c r="H27" i="13"/>
  <c r="H20" i="13"/>
  <c r="H17" i="13"/>
  <c r="H331" i="14"/>
  <c r="H329" i="14"/>
  <c r="H325" i="14"/>
  <c r="H321" i="14"/>
  <c r="H315" i="14"/>
  <c r="H311" i="14"/>
  <c r="H307" i="14"/>
  <c r="H305" i="14"/>
  <c r="H301" i="14"/>
  <c r="H297" i="14"/>
  <c r="H291" i="14"/>
  <c r="H287" i="14"/>
  <c r="H283" i="14"/>
  <c r="H281" i="14"/>
  <c r="H277" i="14"/>
  <c r="H273" i="14"/>
  <c r="H267" i="14"/>
  <c r="H263" i="14"/>
  <c r="H259" i="14"/>
  <c r="H253" i="14"/>
  <c r="H249" i="14"/>
  <c r="H245" i="14"/>
  <c r="H243" i="14"/>
  <c r="H239" i="14"/>
  <c r="H235" i="14"/>
  <c r="H231" i="14"/>
  <c r="H229" i="14"/>
  <c r="H225" i="14"/>
  <c r="H221" i="14"/>
  <c r="H215" i="14"/>
  <c r="H211" i="14"/>
  <c r="H207" i="14"/>
  <c r="H201" i="14"/>
  <c r="H197" i="14"/>
  <c r="H193" i="14"/>
  <c r="H191" i="14"/>
  <c r="H187" i="14"/>
  <c r="H183" i="14"/>
  <c r="H177" i="14"/>
  <c r="H173" i="14"/>
  <c r="H169" i="14"/>
  <c r="H167" i="14"/>
  <c r="H163" i="14"/>
  <c r="H159" i="14"/>
  <c r="H153" i="14"/>
  <c r="H149" i="14"/>
  <c r="H145" i="14"/>
  <c r="H143" i="14"/>
  <c r="H139" i="14"/>
  <c r="H135" i="14"/>
  <c r="H129" i="14"/>
  <c r="H125" i="14"/>
  <c r="H119" i="14"/>
  <c r="H115" i="14"/>
  <c r="H111" i="14"/>
  <c r="H108" i="14"/>
  <c r="H104" i="14"/>
  <c r="H100" i="14"/>
  <c r="H96" i="14"/>
  <c r="H93" i="14"/>
  <c r="H89" i="14"/>
  <c r="H85" i="14"/>
  <c r="H78" i="14"/>
  <c r="H74" i="14"/>
  <c r="H70" i="14"/>
  <c r="H67" i="14"/>
  <c r="H63" i="14"/>
  <c r="H59" i="14"/>
  <c r="H55" i="14"/>
  <c r="H51" i="14"/>
  <c r="H47" i="14"/>
  <c r="H43" i="14"/>
  <c r="H39" i="14"/>
  <c r="H35" i="14"/>
  <c r="H31" i="14"/>
  <c r="H27" i="14"/>
  <c r="H23" i="14"/>
  <c r="H19" i="14"/>
  <c r="H15" i="14"/>
  <c r="H61" i="15"/>
  <c r="H59" i="15"/>
  <c r="H57" i="15"/>
  <c r="H55" i="15"/>
  <c r="H53" i="15"/>
  <c r="H51" i="15"/>
  <c r="H49" i="15"/>
  <c r="H47" i="15"/>
  <c r="H45" i="15"/>
  <c r="H43" i="15"/>
  <c r="H41" i="15"/>
  <c r="H39" i="15"/>
  <c r="H37" i="15"/>
  <c r="H35" i="15"/>
  <c r="H33" i="15"/>
  <c r="H31" i="15"/>
  <c r="H29" i="15"/>
  <c r="H27" i="15"/>
  <c r="H25" i="15"/>
  <c r="H23" i="15"/>
  <c r="H21" i="15"/>
  <c r="H19" i="15"/>
  <c r="H17" i="15"/>
  <c r="H15" i="15"/>
  <c r="H35" i="16"/>
  <c r="H33" i="16"/>
  <c r="H31" i="16"/>
  <c r="H29" i="16"/>
  <c r="H27" i="16"/>
  <c r="H25" i="16"/>
  <c r="H23" i="16"/>
  <c r="H21" i="16"/>
  <c r="H19" i="16"/>
  <c r="H17" i="16"/>
  <c r="H15" i="16"/>
  <c r="L56" i="5"/>
  <c r="H56" i="5"/>
  <c r="L55" i="5"/>
  <c r="H55" i="5"/>
  <c r="O55" i="5" s="1"/>
  <c r="L54" i="5"/>
  <c r="H54" i="5"/>
  <c r="N53" i="5"/>
  <c r="L53" i="5"/>
  <c r="H53" i="5"/>
  <c r="M53" i="5" s="1"/>
  <c r="L52" i="5"/>
  <c r="H52" i="5"/>
  <c r="L51" i="5"/>
  <c r="H51" i="5"/>
  <c r="O51" i="5" s="1"/>
  <c r="L50" i="5"/>
  <c r="H50" i="5"/>
  <c r="N49" i="5"/>
  <c r="L49" i="5"/>
  <c r="H49" i="5"/>
  <c r="M49" i="5" s="1"/>
  <c r="L48" i="5"/>
  <c r="H48" i="5"/>
  <c r="L47" i="5"/>
  <c r="H47" i="5"/>
  <c r="O47" i="5" s="1"/>
  <c r="L46" i="5"/>
  <c r="H46" i="5"/>
  <c r="N45" i="5"/>
  <c r="L45" i="5"/>
  <c r="H45" i="5"/>
  <c r="L44" i="5"/>
  <c r="H44" i="5"/>
  <c r="L43" i="5"/>
  <c r="H43" i="5"/>
  <c r="O43" i="5" s="1"/>
  <c r="L42" i="5"/>
  <c r="H42" i="5"/>
  <c r="N41" i="5"/>
  <c r="L41" i="5"/>
  <c r="H41" i="5"/>
  <c r="M41" i="5" s="1"/>
  <c r="L40" i="5"/>
  <c r="H40" i="5"/>
  <c r="L39" i="5"/>
  <c r="H39" i="5"/>
  <c r="O39" i="5" s="1"/>
  <c r="L38" i="5"/>
  <c r="H38" i="5"/>
  <c r="N37" i="5"/>
  <c r="L37" i="5"/>
  <c r="H37" i="5"/>
  <c r="M37" i="5" s="1"/>
  <c r="L36" i="5"/>
  <c r="H36" i="5"/>
  <c r="O36" i="5" s="1"/>
  <c r="L35" i="5"/>
  <c r="H35" i="5"/>
  <c r="N34" i="5"/>
  <c r="L34" i="5"/>
  <c r="H34" i="5"/>
  <c r="M34" i="5" s="1"/>
  <c r="L33" i="5"/>
  <c r="H33" i="5"/>
  <c r="L32" i="5"/>
  <c r="H32" i="5"/>
  <c r="O32" i="5" s="1"/>
  <c r="L31" i="5"/>
  <c r="H31" i="5"/>
  <c r="N30" i="5"/>
  <c r="L30" i="5"/>
  <c r="H30" i="5"/>
  <c r="L29" i="5"/>
  <c r="H29" i="5"/>
  <c r="L28" i="5"/>
  <c r="H28" i="5"/>
  <c r="O28" i="5" s="1"/>
  <c r="L27" i="5"/>
  <c r="H27" i="5"/>
  <c r="N26" i="5"/>
  <c r="L26" i="5"/>
  <c r="H26" i="5"/>
  <c r="M26" i="5" s="1"/>
  <c r="L25" i="5"/>
  <c r="H25" i="5"/>
  <c r="L24" i="5"/>
  <c r="H24" i="5"/>
  <c r="O24" i="5" s="1"/>
  <c r="L23" i="5"/>
  <c r="H23" i="5"/>
  <c r="N22" i="5"/>
  <c r="L22" i="5"/>
  <c r="H22" i="5"/>
  <c r="M22" i="5" s="1"/>
  <c r="L21" i="5"/>
  <c r="H21" i="5"/>
  <c r="L20" i="5"/>
  <c r="H20" i="5"/>
  <c r="O20" i="5" s="1"/>
  <c r="L19" i="5"/>
  <c r="H19" i="5"/>
  <c r="N18" i="5"/>
  <c r="L18" i="5"/>
  <c r="H18" i="5"/>
  <c r="M18" i="5" s="1"/>
  <c r="L17" i="5"/>
  <c r="H17" i="5"/>
  <c r="L16" i="5"/>
  <c r="H16" i="5"/>
  <c r="O16" i="5" s="1"/>
  <c r="L15" i="5"/>
  <c r="H15" i="5"/>
  <c r="N14" i="5"/>
  <c r="L14" i="5"/>
  <c r="H14" i="5"/>
  <c r="M14" i="5" s="1"/>
  <c r="L74" i="4"/>
  <c r="H74" i="4"/>
  <c r="L73" i="4"/>
  <c r="H73" i="4"/>
  <c r="N72" i="4"/>
  <c r="L72" i="4"/>
  <c r="H72" i="4"/>
  <c r="L71" i="4"/>
  <c r="H71" i="4"/>
  <c r="L70" i="4"/>
  <c r="H70" i="4"/>
  <c r="L69" i="4"/>
  <c r="H69" i="4"/>
  <c r="N68" i="4"/>
  <c r="L68" i="4"/>
  <c r="H68" i="4"/>
  <c r="L67" i="4"/>
  <c r="H67" i="4"/>
  <c r="L66" i="4"/>
  <c r="H66" i="4"/>
  <c r="L65" i="4"/>
  <c r="H65" i="4"/>
  <c r="M65" i="4" s="1"/>
  <c r="N64" i="4"/>
  <c r="L64" i="4"/>
  <c r="H64" i="4"/>
  <c r="L63" i="4"/>
  <c r="H63" i="4"/>
  <c r="L62" i="4"/>
  <c r="H62" i="4"/>
  <c r="L61" i="4"/>
  <c r="H61" i="4"/>
  <c r="N60" i="4"/>
  <c r="L60" i="4"/>
  <c r="H60" i="4"/>
  <c r="L59" i="4"/>
  <c r="H59" i="4"/>
  <c r="L58" i="4"/>
  <c r="H58" i="4"/>
  <c r="L57" i="4"/>
  <c r="H57" i="4"/>
  <c r="O57" i="4" s="1"/>
  <c r="N56" i="4"/>
  <c r="L56" i="4"/>
  <c r="H56" i="4"/>
  <c r="L55" i="4"/>
  <c r="H55" i="4"/>
  <c r="L54" i="4"/>
  <c r="H54" i="4"/>
  <c r="L53" i="4"/>
  <c r="H53" i="4"/>
  <c r="N52" i="4"/>
  <c r="L52" i="4"/>
  <c r="H52" i="4"/>
  <c r="L51" i="4"/>
  <c r="H51" i="4"/>
  <c r="L50" i="4"/>
  <c r="H50" i="4"/>
  <c r="L49" i="4"/>
  <c r="H49" i="4"/>
  <c r="N48" i="4"/>
  <c r="L48" i="4"/>
  <c r="H48" i="4"/>
  <c r="L47" i="4"/>
  <c r="H47" i="4"/>
  <c r="L46" i="4"/>
  <c r="H46" i="4"/>
  <c r="L45" i="4"/>
  <c r="H45" i="4"/>
  <c r="N44" i="4"/>
  <c r="L44" i="4"/>
  <c r="H44" i="4"/>
  <c r="L43" i="4"/>
  <c r="H43" i="4"/>
  <c r="L42" i="4"/>
  <c r="H42" i="4"/>
  <c r="M42" i="4" s="1"/>
  <c r="L41" i="4"/>
  <c r="H41" i="4"/>
  <c r="N40" i="4"/>
  <c r="L40" i="4"/>
  <c r="H40" i="4"/>
  <c r="L39" i="4"/>
  <c r="H39" i="4"/>
  <c r="L38" i="4"/>
  <c r="H38" i="4"/>
  <c r="M38" i="4" s="1"/>
  <c r="L37" i="4"/>
  <c r="H37" i="4"/>
  <c r="N36" i="4"/>
  <c r="L36" i="4"/>
  <c r="H36" i="4"/>
  <c r="L35" i="4"/>
  <c r="H35" i="4"/>
  <c r="L34" i="4"/>
  <c r="H34" i="4"/>
  <c r="L33" i="4"/>
  <c r="H33" i="4"/>
  <c r="M33" i="4" s="1"/>
  <c r="N32" i="4"/>
  <c r="L32" i="4"/>
  <c r="H32" i="4"/>
  <c r="L31" i="4"/>
  <c r="H31" i="4"/>
  <c r="L30" i="4"/>
  <c r="H30" i="4"/>
  <c r="L29" i="4"/>
  <c r="H29" i="4"/>
  <c r="M29" i="4" s="1"/>
  <c r="N28" i="4"/>
  <c r="L28" i="4"/>
  <c r="H28" i="4"/>
  <c r="L27" i="4"/>
  <c r="H27" i="4"/>
  <c r="L26" i="4"/>
  <c r="H26" i="4"/>
  <c r="L25" i="4"/>
  <c r="H25" i="4"/>
  <c r="N24" i="4"/>
  <c r="L24" i="4"/>
  <c r="H24" i="4"/>
  <c r="L23" i="4"/>
  <c r="H23" i="4"/>
  <c r="L22" i="4"/>
  <c r="H22" i="4"/>
  <c r="M22" i="4" s="1"/>
  <c r="L21" i="4"/>
  <c r="H21" i="4"/>
  <c r="N20" i="4"/>
  <c r="L20" i="4"/>
  <c r="H20" i="4"/>
  <c r="L19" i="4"/>
  <c r="H19" i="4"/>
  <c r="L18" i="4"/>
  <c r="H18" i="4"/>
  <c r="M18" i="4" s="1"/>
  <c r="L17" i="4"/>
  <c r="H17" i="4"/>
  <c r="M17" i="4" s="1"/>
  <c r="N16" i="4"/>
  <c r="L16" i="4"/>
  <c r="H16" i="4"/>
  <c r="L15" i="4"/>
  <c r="H15" i="4"/>
  <c r="L14" i="4"/>
  <c r="H14" i="4"/>
  <c r="O14" i="4" s="1"/>
  <c r="L59" i="15" l="1"/>
  <c r="L55" i="15"/>
  <c r="L51" i="15"/>
  <c r="L47" i="15"/>
  <c r="L43" i="15"/>
  <c r="L39" i="15"/>
  <c r="L35" i="15"/>
  <c r="L31" i="15"/>
  <c r="L27" i="15"/>
  <c r="L78" i="8"/>
  <c r="L74" i="8"/>
  <c r="L70" i="8"/>
  <c r="L66" i="8"/>
  <c r="L63" i="8"/>
  <c r="L59" i="8"/>
  <c r="L55" i="8"/>
  <c r="L51" i="8"/>
  <c r="L47" i="8"/>
  <c r="L43" i="8"/>
  <c r="L39" i="8"/>
  <c r="L35" i="8"/>
  <c r="L32" i="8"/>
  <c r="L28" i="8"/>
  <c r="O31" i="16"/>
  <c r="O35" i="16"/>
  <c r="L32" i="16"/>
  <c r="L28" i="16"/>
  <c r="L332" i="14"/>
  <c r="L326" i="14"/>
  <c r="L322" i="14"/>
  <c r="L318" i="14"/>
  <c r="L316" i="14"/>
  <c r="L312" i="14"/>
  <c r="L308" i="14"/>
  <c r="L302" i="14"/>
  <c r="L298" i="14"/>
  <c r="L294" i="14"/>
  <c r="L292" i="14"/>
  <c r="L288" i="14"/>
  <c r="L284" i="14"/>
  <c r="L278" i="14"/>
  <c r="L274" i="14"/>
  <c r="L268" i="14"/>
  <c r="L264" i="14"/>
  <c r="L260" i="14"/>
  <c r="L254" i="14"/>
  <c r="L250" i="14"/>
  <c r="L246" i="14"/>
  <c r="L244" i="14"/>
  <c r="L240" i="14"/>
  <c r="L236" i="14"/>
  <c r="L232" i="14"/>
  <c r="L230" i="14"/>
  <c r="L226" i="14"/>
  <c r="L222" i="14"/>
  <c r="L216" i="14"/>
  <c r="L212" i="14"/>
  <c r="L208" i="14"/>
  <c r="L202" i="14"/>
  <c r="L198" i="14"/>
  <c r="L194" i="14"/>
  <c r="L192" i="14"/>
  <c r="L188" i="14"/>
  <c r="L184" i="14"/>
  <c r="L178" i="14"/>
  <c r="L174" i="14"/>
  <c r="L170" i="14"/>
  <c r="L168" i="14"/>
  <c r="L164" i="14"/>
  <c r="L160" i="14"/>
  <c r="L154" i="14"/>
  <c r="L150" i="14"/>
  <c r="L146" i="14"/>
  <c r="L144" i="14"/>
  <c r="L140" i="14"/>
  <c r="L136" i="14"/>
  <c r="L130" i="14"/>
  <c r="L126" i="14"/>
  <c r="L122" i="14"/>
  <c r="L120" i="14"/>
  <c r="L116" i="14"/>
  <c r="L112" i="14"/>
  <c r="L109" i="14"/>
  <c r="L105" i="14"/>
  <c r="L101" i="14"/>
  <c r="L97" i="14"/>
  <c r="L90" i="14"/>
  <c r="L86" i="14"/>
  <c r="L82" i="14"/>
  <c r="L79" i="14"/>
  <c r="L75" i="14"/>
  <c r="L71" i="14"/>
  <c r="L68" i="14"/>
  <c r="L64" i="14"/>
  <c r="L60" i="14"/>
  <c r="L56" i="14"/>
  <c r="L52" i="14"/>
  <c r="L48" i="14"/>
  <c r="L44" i="14"/>
  <c r="L40" i="14"/>
  <c r="L36" i="14"/>
  <c r="L32" i="14"/>
  <c r="L28" i="14"/>
  <c r="L49" i="12"/>
  <c r="L45" i="12"/>
  <c r="L41" i="12"/>
  <c r="L38" i="12"/>
  <c r="L34" i="12"/>
  <c r="L30" i="12"/>
  <c r="L26" i="12"/>
  <c r="L53" i="10"/>
  <c r="L49" i="10"/>
  <c r="L46" i="10"/>
  <c r="L42" i="10"/>
  <c r="L39" i="10"/>
  <c r="L35" i="10"/>
  <c r="L31" i="10"/>
  <c r="L27" i="10"/>
  <c r="O55" i="8"/>
  <c r="N36" i="15"/>
  <c r="N35" i="13"/>
  <c r="N32" i="13"/>
  <c r="N29" i="13"/>
  <c r="N25" i="13"/>
  <c r="L14" i="15"/>
  <c r="N59" i="15"/>
  <c r="N55" i="15"/>
  <c r="N51" i="15"/>
  <c r="N47" i="15"/>
  <c r="N43" i="15"/>
  <c r="N39" i="15"/>
  <c r="N35" i="15"/>
  <c r="N31" i="15"/>
  <c r="N27" i="15"/>
  <c r="N31" i="16"/>
  <c r="N27" i="16"/>
  <c r="N297" i="14"/>
  <c r="N235" i="14"/>
  <c r="L14" i="16"/>
  <c r="N21" i="16"/>
  <c r="N17" i="16"/>
  <c r="N23" i="15"/>
  <c r="N19" i="15"/>
  <c r="N15" i="15"/>
  <c r="N21" i="14"/>
  <c r="N17" i="14"/>
  <c r="N22" i="13"/>
  <c r="N19" i="13"/>
  <c r="N15" i="13"/>
  <c r="N20" i="12"/>
  <c r="N17" i="12"/>
  <c r="N15" i="11"/>
  <c r="N21" i="10"/>
  <c r="N17" i="10"/>
  <c r="O19" i="16"/>
  <c r="O14" i="16"/>
  <c r="N33" i="16"/>
  <c r="N29" i="16"/>
  <c r="N25" i="16"/>
  <c r="N317" i="14"/>
  <c r="N289" i="14"/>
  <c r="N261" i="14"/>
  <c r="N233" i="14"/>
  <c r="N205" i="14"/>
  <c r="N161" i="14"/>
  <c r="N155" i="14"/>
  <c r="N147" i="14"/>
  <c r="N141" i="14"/>
  <c r="N133" i="14"/>
  <c r="N127" i="14"/>
  <c r="N121" i="14"/>
  <c r="N113" i="14"/>
  <c r="N106" i="14"/>
  <c r="N98" i="14"/>
  <c r="N91" i="14"/>
  <c r="N83" i="14"/>
  <c r="N76" i="14"/>
  <c r="N69" i="14"/>
  <c r="N61" i="14"/>
  <c r="N53" i="14"/>
  <c r="N45" i="14"/>
  <c r="N37" i="14"/>
  <c r="N29" i="14"/>
  <c r="N22" i="16"/>
  <c r="N18" i="16"/>
  <c r="N20" i="15"/>
  <c r="N22" i="14"/>
  <c r="N18" i="14"/>
  <c r="N60" i="15"/>
  <c r="N52" i="15"/>
  <c r="N44" i="15"/>
  <c r="N28" i="15"/>
  <c r="O39" i="10"/>
  <c r="O53" i="10"/>
  <c r="O47" i="8"/>
  <c r="O78" i="8"/>
  <c r="O32" i="6"/>
  <c r="O31" i="10"/>
  <c r="O46" i="10"/>
  <c r="O62" i="6"/>
  <c r="O35" i="8"/>
  <c r="O28" i="8"/>
  <c r="O59" i="6"/>
  <c r="O56" i="6"/>
  <c r="O44" i="6"/>
  <c r="O40" i="6"/>
  <c r="O36" i="6"/>
  <c r="N56" i="15"/>
  <c r="N48" i="15"/>
  <c r="N40" i="15"/>
  <c r="N32" i="15"/>
  <c r="L24" i="16"/>
  <c r="L20" i="16"/>
  <c r="L16" i="16"/>
  <c r="L22" i="15"/>
  <c r="L18" i="15"/>
  <c r="L24" i="14"/>
  <c r="L20" i="14"/>
  <c r="L16" i="14"/>
  <c r="L21" i="13"/>
  <c r="L18" i="13"/>
  <c r="L23" i="12"/>
  <c r="L16" i="12"/>
  <c r="L21" i="11"/>
  <c r="L18" i="11"/>
  <c r="L24" i="10"/>
  <c r="L20" i="10"/>
  <c r="L16" i="10"/>
  <c r="L22" i="9"/>
  <c r="L18" i="9"/>
  <c r="L24" i="8"/>
  <c r="L20" i="8"/>
  <c r="L16" i="8"/>
  <c r="L22" i="7"/>
  <c r="L18" i="7"/>
  <c r="L24" i="6"/>
  <c r="L20" i="6"/>
  <c r="L16" i="6"/>
  <c r="N32" i="16"/>
  <c r="N28" i="16"/>
  <c r="N332" i="14"/>
  <c r="N326" i="14"/>
  <c r="N322" i="14"/>
  <c r="N318" i="14"/>
  <c r="N316" i="14"/>
  <c r="N312" i="14"/>
  <c r="N308" i="14"/>
  <c r="N302" i="14"/>
  <c r="N298" i="14"/>
  <c r="N294" i="14"/>
  <c r="N292" i="14"/>
  <c r="N288" i="14"/>
  <c r="N284" i="14"/>
  <c r="N278" i="14"/>
  <c r="N274" i="14"/>
  <c r="N268" i="14"/>
  <c r="N264" i="14"/>
  <c r="N260" i="14"/>
  <c r="N254" i="14"/>
  <c r="N250" i="14"/>
  <c r="N246" i="14"/>
  <c r="N244" i="14"/>
  <c r="N240" i="14"/>
  <c r="N236" i="14"/>
  <c r="N232" i="14"/>
  <c r="N230" i="14"/>
  <c r="N226" i="14"/>
  <c r="N222" i="14"/>
  <c r="N216" i="14"/>
  <c r="N212" i="14"/>
  <c r="N208" i="14"/>
  <c r="N202" i="14"/>
  <c r="N198" i="14"/>
  <c r="N194" i="14"/>
  <c r="N192" i="14"/>
  <c r="N188" i="14"/>
  <c r="N184" i="14"/>
  <c r="N178" i="14"/>
  <c r="N174" i="14"/>
  <c r="N170" i="14"/>
  <c r="N168" i="14"/>
  <c r="N164" i="14"/>
  <c r="N160" i="14"/>
  <c r="N154" i="14"/>
  <c r="N150" i="14"/>
  <c r="N146" i="14"/>
  <c r="N144" i="14"/>
  <c r="N140" i="14"/>
  <c r="N136" i="14"/>
  <c r="N130" i="14"/>
  <c r="N126" i="14"/>
  <c r="N122" i="14"/>
  <c r="N120" i="14"/>
  <c r="N116" i="14"/>
  <c r="N112" i="14"/>
  <c r="N109" i="14"/>
  <c r="N105" i="14"/>
  <c r="N101" i="14"/>
  <c r="N97" i="14"/>
  <c r="N90" i="14"/>
  <c r="N86" i="14"/>
  <c r="N82" i="14"/>
  <c r="N79" i="14"/>
  <c r="N75" i="14"/>
  <c r="N71" i="14"/>
  <c r="N68" i="14"/>
  <c r="N64" i="14"/>
  <c r="N60" i="14"/>
  <c r="N56" i="14"/>
  <c r="N52" i="14"/>
  <c r="N48" i="14"/>
  <c r="N44" i="14"/>
  <c r="N40" i="14"/>
  <c r="N36" i="14"/>
  <c r="N32" i="14"/>
  <c r="N28" i="14"/>
  <c r="N49" i="12"/>
  <c r="N45" i="12"/>
  <c r="N41" i="12"/>
  <c r="N38" i="12"/>
  <c r="N34" i="12"/>
  <c r="N30" i="12"/>
  <c r="N26" i="12"/>
  <c r="N53" i="10"/>
  <c r="N49" i="10"/>
  <c r="N46" i="10"/>
  <c r="N42" i="10"/>
  <c r="N39" i="10"/>
  <c r="N35" i="10"/>
  <c r="N31" i="10"/>
  <c r="N27" i="10"/>
  <c r="N48" i="7"/>
  <c r="N78" i="8"/>
  <c r="N74" i="8"/>
  <c r="N70" i="8"/>
  <c r="N66" i="8"/>
  <c r="N63" i="8"/>
  <c r="P63" i="8" s="1"/>
  <c r="N59" i="8"/>
  <c r="N55" i="8"/>
  <c r="N51" i="8"/>
  <c r="N47" i="8"/>
  <c r="N43" i="8"/>
  <c r="P43" i="8" s="1"/>
  <c r="N39" i="8"/>
  <c r="N35" i="8"/>
  <c r="N32" i="8"/>
  <c r="N28" i="8"/>
  <c r="N52" i="6"/>
  <c r="N48" i="6"/>
  <c r="L20" i="12"/>
  <c r="L17" i="12"/>
  <c r="N24" i="15"/>
  <c r="N16" i="15"/>
  <c r="N34" i="16"/>
  <c r="N282" i="14"/>
  <c r="N256" i="14"/>
  <c r="N152" i="14"/>
  <c r="N53" i="8"/>
  <c r="N14" i="16"/>
  <c r="N14" i="12"/>
  <c r="N14" i="8"/>
  <c r="O18" i="13"/>
  <c r="O21" i="13"/>
  <c r="M18" i="9"/>
  <c r="O20" i="8"/>
  <c r="N324" i="14"/>
  <c r="N310" i="14"/>
  <c r="N296" i="14"/>
  <c r="N270" i="14"/>
  <c r="N180" i="14"/>
  <c r="N124" i="14"/>
  <c r="O22" i="9"/>
  <c r="O24" i="8"/>
  <c r="N24" i="16"/>
  <c r="N20" i="16"/>
  <c r="N16" i="16"/>
  <c r="N34" i="15"/>
  <c r="N22" i="15"/>
  <c r="N18" i="15"/>
  <c r="N24" i="14"/>
  <c r="N20" i="14"/>
  <c r="N16" i="14"/>
  <c r="N21" i="13"/>
  <c r="N18" i="13"/>
  <c r="N23" i="12"/>
  <c r="N16" i="12"/>
  <c r="N21" i="11"/>
  <c r="N18" i="11"/>
  <c r="N24" i="10"/>
  <c r="N20" i="10"/>
  <c r="N16" i="10"/>
  <c r="N22" i="9"/>
  <c r="N18" i="9"/>
  <c r="N24" i="8"/>
  <c r="N20" i="8"/>
  <c r="N16" i="8"/>
  <c r="N22" i="7"/>
  <c r="N18" i="7"/>
  <c r="N24" i="6"/>
  <c r="N20" i="6"/>
  <c r="N16" i="6"/>
  <c r="K49" i="9"/>
  <c r="N15" i="16"/>
  <c r="M74" i="9"/>
  <c r="N333" i="14"/>
  <c r="N327" i="14"/>
  <c r="N323" i="14"/>
  <c r="N319" i="14"/>
  <c r="N313" i="14"/>
  <c r="N309" i="14"/>
  <c r="N303" i="14"/>
  <c r="N299" i="14"/>
  <c r="N295" i="14"/>
  <c r="N293" i="14"/>
  <c r="N285" i="14"/>
  <c r="N279" i="14"/>
  <c r="N275" i="14"/>
  <c r="N271" i="14"/>
  <c r="N269" i="14"/>
  <c r="N265" i="14"/>
  <c r="N257" i="14"/>
  <c r="N255" i="14"/>
  <c r="N251" i="14"/>
  <c r="N247" i="14"/>
  <c r="N241" i="14"/>
  <c r="N237" i="14"/>
  <c r="N227" i="14"/>
  <c r="N223" i="14"/>
  <c r="N219" i="14"/>
  <c r="N217" i="14"/>
  <c r="N213" i="14"/>
  <c r="N209" i="14"/>
  <c r="N203" i="14"/>
  <c r="N199" i="14"/>
  <c r="N195" i="14"/>
  <c r="N189" i="14"/>
  <c r="N185" i="14"/>
  <c r="N181" i="14"/>
  <c r="N179" i="14"/>
  <c r="N175" i="14"/>
  <c r="N171" i="14"/>
  <c r="N165" i="14"/>
  <c r="N157" i="14"/>
  <c r="N151" i="14"/>
  <c r="N137" i="14"/>
  <c r="N131" i="14"/>
  <c r="N123" i="14"/>
  <c r="N117" i="14"/>
  <c r="N110" i="14"/>
  <c r="N102" i="14"/>
  <c r="N94" i="14"/>
  <c r="N87" i="14"/>
  <c r="N80" i="14"/>
  <c r="N72" i="14"/>
  <c r="N65" i="14"/>
  <c r="N57" i="14"/>
  <c r="N49" i="14"/>
  <c r="N41" i="14"/>
  <c r="N33" i="14"/>
  <c r="N25" i="14"/>
  <c r="N50" i="12"/>
  <c r="N46" i="12"/>
  <c r="N42" i="12"/>
  <c r="N39" i="12"/>
  <c r="N35" i="12"/>
  <c r="N31" i="12"/>
  <c r="N27" i="12"/>
  <c r="N24" i="12"/>
  <c r="H22" i="16"/>
  <c r="L22" i="16"/>
  <c r="L18" i="16"/>
  <c r="H18" i="16"/>
  <c r="O18" i="16" s="1"/>
  <c r="L60" i="15"/>
  <c r="H60" i="15"/>
  <c r="L56" i="15"/>
  <c r="H56" i="15"/>
  <c r="L52" i="15"/>
  <c r="H52" i="15"/>
  <c r="O52" i="15" s="1"/>
  <c r="L48" i="15"/>
  <c r="H48" i="15"/>
  <c r="L44" i="15"/>
  <c r="H44" i="15"/>
  <c r="O44" i="15" s="1"/>
  <c r="L40" i="15"/>
  <c r="H40" i="15"/>
  <c r="L36" i="15"/>
  <c r="H36" i="15"/>
  <c r="O36" i="15" s="1"/>
  <c r="L32" i="15"/>
  <c r="H32" i="15"/>
  <c r="L28" i="15"/>
  <c r="H28" i="15"/>
  <c r="L24" i="15"/>
  <c r="H24" i="15"/>
  <c r="L20" i="15"/>
  <c r="H20" i="15"/>
  <c r="L16" i="15"/>
  <c r="H16" i="15"/>
  <c r="L328" i="14"/>
  <c r="H328" i="14"/>
  <c r="K328" i="14" s="1"/>
  <c r="L314" i="14"/>
  <c r="H314" i="14"/>
  <c r="M314" i="14" s="1"/>
  <c r="L300" i="14"/>
  <c r="H300" i="14"/>
  <c r="M300" i="14" s="1"/>
  <c r="L286" i="14"/>
  <c r="H286" i="14"/>
  <c r="M286" i="14" s="1"/>
  <c r="L272" i="14"/>
  <c r="H272" i="14"/>
  <c r="M272" i="14" s="1"/>
  <c r="L258" i="14"/>
  <c r="H258" i="14"/>
  <c r="M258" i="14" s="1"/>
  <c r="L204" i="14"/>
  <c r="H204" i="14"/>
  <c r="M204" i="14" s="1"/>
  <c r="L190" i="14"/>
  <c r="H190" i="14"/>
  <c r="K190" i="14" s="1"/>
  <c r="L176" i="14"/>
  <c r="H176" i="14"/>
  <c r="M176" i="14" s="1"/>
  <c r="L162" i="14"/>
  <c r="H162" i="14"/>
  <c r="M162" i="14" s="1"/>
  <c r="L148" i="14"/>
  <c r="H148" i="14"/>
  <c r="M148" i="14" s="1"/>
  <c r="L134" i="14"/>
  <c r="H134" i="14"/>
  <c r="M134" i="14" s="1"/>
  <c r="L132" i="14"/>
  <c r="H132" i="14"/>
  <c r="M132" i="14" s="1"/>
  <c r="L118" i="14"/>
  <c r="H118" i="14"/>
  <c r="K118" i="14" s="1"/>
  <c r="L103" i="14"/>
  <c r="H103" i="14"/>
  <c r="M103" i="14" s="1"/>
  <c r="H22" i="14"/>
  <c r="M22" i="14" s="1"/>
  <c r="L22" i="14"/>
  <c r="L18" i="14"/>
  <c r="H18" i="14"/>
  <c r="M18" i="14" s="1"/>
  <c r="L47" i="12"/>
  <c r="H47" i="12"/>
  <c r="L32" i="12"/>
  <c r="H32" i="12"/>
  <c r="K32" i="12" s="1"/>
  <c r="L55" i="10"/>
  <c r="H55" i="10"/>
  <c r="M55" i="10" s="1"/>
  <c r="L51" i="10"/>
  <c r="H51" i="10"/>
  <c r="M51" i="10" s="1"/>
  <c r="L47" i="10"/>
  <c r="H47" i="10"/>
  <c r="L44" i="10"/>
  <c r="H44" i="10"/>
  <c r="K44" i="10" s="1"/>
  <c r="L40" i="10"/>
  <c r="H40" i="10"/>
  <c r="M40" i="10" s="1"/>
  <c r="L37" i="10"/>
  <c r="H37" i="10"/>
  <c r="M37" i="10" s="1"/>
  <c r="L33" i="10"/>
  <c r="H33" i="10"/>
  <c r="M33" i="10" s="1"/>
  <c r="L29" i="10"/>
  <c r="H29" i="10"/>
  <c r="M29" i="10" s="1"/>
  <c r="L30" i="9"/>
  <c r="H30" i="9"/>
  <c r="K30" i="9" s="1"/>
  <c r="L45" i="8"/>
  <c r="H45" i="8"/>
  <c r="O15" i="16"/>
  <c r="N19" i="10"/>
  <c r="L50" i="12"/>
  <c r="L46" i="12"/>
  <c r="L42" i="12"/>
  <c r="L39" i="12"/>
  <c r="L35" i="12"/>
  <c r="L31" i="12"/>
  <c r="L27" i="12"/>
  <c r="L24" i="12"/>
  <c r="L43" i="10"/>
  <c r="N82" i="9"/>
  <c r="L78" i="9"/>
  <c r="N75" i="9"/>
  <c r="N63" i="9"/>
  <c r="L41" i="9"/>
  <c r="N26" i="9"/>
  <c r="N44" i="7"/>
  <c r="N56" i="6"/>
  <c r="L48" i="6"/>
  <c r="N32" i="6"/>
  <c r="N28" i="6"/>
  <c r="L333" i="14"/>
  <c r="H333" i="14"/>
  <c r="M333" i="14" s="1"/>
  <c r="L327" i="14"/>
  <c r="H327" i="14"/>
  <c r="M327" i="14" s="1"/>
  <c r="L323" i="14"/>
  <c r="H323" i="14"/>
  <c r="L319" i="14"/>
  <c r="H319" i="14"/>
  <c r="M319" i="14" s="1"/>
  <c r="L317" i="14"/>
  <c r="H317" i="14"/>
  <c r="L313" i="14"/>
  <c r="H313" i="14"/>
  <c r="M313" i="14" s="1"/>
  <c r="L309" i="14"/>
  <c r="H309" i="14"/>
  <c r="L303" i="14"/>
  <c r="H303" i="14"/>
  <c r="L299" i="14"/>
  <c r="H299" i="14"/>
  <c r="M299" i="14" s="1"/>
  <c r="L295" i="14"/>
  <c r="H295" i="14"/>
  <c r="L293" i="14"/>
  <c r="H293" i="14"/>
  <c r="M293" i="14" s="1"/>
  <c r="L289" i="14"/>
  <c r="H289" i="14"/>
  <c r="L285" i="14"/>
  <c r="H285" i="14"/>
  <c r="M285" i="14" s="1"/>
  <c r="L279" i="14"/>
  <c r="H279" i="14"/>
  <c r="M279" i="14" s="1"/>
  <c r="L275" i="14"/>
  <c r="H275" i="14"/>
  <c r="L271" i="14"/>
  <c r="H271" i="14"/>
  <c r="M271" i="14" s="1"/>
  <c r="L269" i="14"/>
  <c r="H269" i="14"/>
  <c r="L265" i="14"/>
  <c r="H265" i="14"/>
  <c r="M265" i="14" s="1"/>
  <c r="L261" i="14"/>
  <c r="H261" i="14"/>
  <c r="L257" i="14"/>
  <c r="H257" i="14"/>
  <c r="M257" i="14" s="1"/>
  <c r="L255" i="14"/>
  <c r="H255" i="14"/>
  <c r="L251" i="14"/>
  <c r="H251" i="14"/>
  <c r="M251" i="14" s="1"/>
  <c r="L247" i="14"/>
  <c r="H247" i="14"/>
  <c r="L241" i="14"/>
  <c r="H241" i="14"/>
  <c r="L237" i="14"/>
  <c r="H237" i="14"/>
  <c r="M237" i="14" s="1"/>
  <c r="L233" i="14"/>
  <c r="H233" i="14"/>
  <c r="M233" i="14" s="1"/>
  <c r="L227" i="14"/>
  <c r="H227" i="14"/>
  <c r="L223" i="14"/>
  <c r="H223" i="14"/>
  <c r="M223" i="14" s="1"/>
  <c r="L219" i="14"/>
  <c r="H219" i="14"/>
  <c r="L217" i="14"/>
  <c r="H217" i="14"/>
  <c r="M217" i="14" s="1"/>
  <c r="L213" i="14"/>
  <c r="H213" i="14"/>
  <c r="O213" i="14" s="1"/>
  <c r="L209" i="14"/>
  <c r="H209" i="14"/>
  <c r="M209" i="14" s="1"/>
  <c r="L205" i="14"/>
  <c r="H205" i="14"/>
  <c r="O205" i="14" s="1"/>
  <c r="L203" i="14"/>
  <c r="H203" i="14"/>
  <c r="M203" i="14" s="1"/>
  <c r="L199" i="14"/>
  <c r="H199" i="14"/>
  <c r="O199" i="14" s="1"/>
  <c r="L195" i="14"/>
  <c r="H195" i="14"/>
  <c r="M195" i="14" s="1"/>
  <c r="L189" i="14"/>
  <c r="H189" i="14"/>
  <c r="M189" i="14" s="1"/>
  <c r="L185" i="14"/>
  <c r="H185" i="14"/>
  <c r="O185" i="14" s="1"/>
  <c r="L181" i="14"/>
  <c r="H181" i="14"/>
  <c r="M181" i="14" s="1"/>
  <c r="L179" i="14"/>
  <c r="H179" i="14"/>
  <c r="O179" i="14" s="1"/>
  <c r="L175" i="14"/>
  <c r="H175" i="14"/>
  <c r="M175" i="14" s="1"/>
  <c r="L171" i="14"/>
  <c r="H171" i="14"/>
  <c r="O171" i="14" s="1"/>
  <c r="L165" i="14"/>
  <c r="H165" i="14"/>
  <c r="O165" i="14" s="1"/>
  <c r="L161" i="14"/>
  <c r="H161" i="14"/>
  <c r="M161" i="14" s="1"/>
  <c r="L157" i="14"/>
  <c r="H157" i="14"/>
  <c r="O157" i="14" s="1"/>
  <c r="L155" i="14"/>
  <c r="H155" i="14"/>
  <c r="M155" i="14" s="1"/>
  <c r="L151" i="14"/>
  <c r="H151" i="14"/>
  <c r="O151" i="14" s="1"/>
  <c r="L147" i="14"/>
  <c r="H147" i="14"/>
  <c r="M147" i="14" s="1"/>
  <c r="L141" i="14"/>
  <c r="H141" i="14"/>
  <c r="M141" i="14" s="1"/>
  <c r="L137" i="14"/>
  <c r="H137" i="14"/>
  <c r="O137" i="14" s="1"/>
  <c r="L133" i="14"/>
  <c r="H133" i="14"/>
  <c r="M133" i="14" s="1"/>
  <c r="L131" i="14"/>
  <c r="H131" i="14"/>
  <c r="O131" i="14" s="1"/>
  <c r="L127" i="14"/>
  <c r="H127" i="14"/>
  <c r="M127" i="14" s="1"/>
  <c r="L123" i="14"/>
  <c r="H123" i="14"/>
  <c r="O123" i="14" s="1"/>
  <c r="L121" i="14"/>
  <c r="H121" i="14"/>
  <c r="M121" i="14" s="1"/>
  <c r="L117" i="14"/>
  <c r="H117" i="14"/>
  <c r="O117" i="14" s="1"/>
  <c r="L113" i="14"/>
  <c r="H113" i="14"/>
  <c r="M113" i="14" s="1"/>
  <c r="L110" i="14"/>
  <c r="H110" i="14"/>
  <c r="O110" i="14" s="1"/>
  <c r="L106" i="14"/>
  <c r="H106" i="14"/>
  <c r="M106" i="14" s="1"/>
  <c r="L102" i="14"/>
  <c r="H102" i="14"/>
  <c r="O102" i="14" s="1"/>
  <c r="L98" i="14"/>
  <c r="H98" i="14"/>
  <c r="M98" i="14" s="1"/>
  <c r="L94" i="14"/>
  <c r="H94" i="14"/>
  <c r="O94" i="14" s="1"/>
  <c r="L91" i="14"/>
  <c r="H91" i="14"/>
  <c r="M91" i="14" s="1"/>
  <c r="L87" i="14"/>
  <c r="H87" i="14"/>
  <c r="O87" i="14" s="1"/>
  <c r="L83" i="14"/>
  <c r="H83" i="14"/>
  <c r="M83" i="14" s="1"/>
  <c r="L80" i="14"/>
  <c r="H80" i="14"/>
  <c r="O80" i="14" s="1"/>
  <c r="L76" i="14"/>
  <c r="H76" i="14"/>
  <c r="M76" i="14" s="1"/>
  <c r="L72" i="14"/>
  <c r="H72" i="14"/>
  <c r="O72" i="14" s="1"/>
  <c r="L69" i="14"/>
  <c r="H69" i="14"/>
  <c r="M69" i="14" s="1"/>
  <c r="L65" i="14"/>
  <c r="H65" i="14"/>
  <c r="O65" i="14" s="1"/>
  <c r="L61" i="14"/>
  <c r="H61" i="14"/>
  <c r="M61" i="14" s="1"/>
  <c r="L57" i="14"/>
  <c r="H57" i="14"/>
  <c r="O57" i="14" s="1"/>
  <c r="L53" i="14"/>
  <c r="H53" i="14"/>
  <c r="M53" i="14" s="1"/>
  <c r="L49" i="14"/>
  <c r="H49" i="14"/>
  <c r="O49" i="14" s="1"/>
  <c r="L45" i="14"/>
  <c r="H45" i="14"/>
  <c r="M45" i="14" s="1"/>
  <c r="L41" i="14"/>
  <c r="H41" i="14"/>
  <c r="O41" i="14" s="1"/>
  <c r="L37" i="14"/>
  <c r="H37" i="14"/>
  <c r="M37" i="14" s="1"/>
  <c r="L33" i="14"/>
  <c r="H33" i="14"/>
  <c r="O33" i="14" s="1"/>
  <c r="L29" i="14"/>
  <c r="H29" i="14"/>
  <c r="K29" i="14" s="1"/>
  <c r="L25" i="14"/>
  <c r="H25" i="14"/>
  <c r="M25" i="14" s="1"/>
  <c r="L17" i="14"/>
  <c r="H17" i="14"/>
  <c r="K17" i="14" s="1"/>
  <c r="L25" i="13"/>
  <c r="H25" i="13"/>
  <c r="K24" i="7"/>
  <c r="N66" i="6"/>
  <c r="L66" i="6"/>
  <c r="N62" i="6"/>
  <c r="L62" i="6"/>
  <c r="N59" i="6"/>
  <c r="L59" i="6"/>
  <c r="N44" i="6"/>
  <c r="L44" i="6"/>
  <c r="N40" i="6"/>
  <c r="L40" i="6"/>
  <c r="N36" i="6"/>
  <c r="L36" i="6"/>
  <c r="O48" i="6"/>
  <c r="O52" i="6"/>
  <c r="N30" i="16"/>
  <c r="L30" i="16"/>
  <c r="N26" i="16"/>
  <c r="L26" i="16"/>
  <c r="N58" i="15"/>
  <c r="L58" i="15"/>
  <c r="N50" i="15"/>
  <c r="L50" i="15"/>
  <c r="N42" i="15"/>
  <c r="L42" i="15"/>
  <c r="N26" i="15"/>
  <c r="L26" i="15"/>
  <c r="N99" i="14"/>
  <c r="L99" i="14"/>
  <c r="N38" i="14"/>
  <c r="L38" i="14"/>
  <c r="L34" i="16"/>
  <c r="L34" i="15"/>
  <c r="L35" i="13"/>
  <c r="H35" i="13"/>
  <c r="M35" i="13" s="1"/>
  <c r="L32" i="13"/>
  <c r="H32" i="13"/>
  <c r="L29" i="13"/>
  <c r="H29" i="13"/>
  <c r="L22" i="13"/>
  <c r="H22" i="13"/>
  <c r="O22" i="13" s="1"/>
  <c r="L19" i="13"/>
  <c r="H19" i="13"/>
  <c r="O19" i="13" s="1"/>
  <c r="L15" i="13"/>
  <c r="H15" i="13"/>
  <c r="O15" i="13" s="1"/>
  <c r="N62" i="15"/>
  <c r="L62" i="15"/>
  <c r="N54" i="15"/>
  <c r="L54" i="15"/>
  <c r="N46" i="15"/>
  <c r="L46" i="15"/>
  <c r="N38" i="15"/>
  <c r="L38" i="15"/>
  <c r="N30" i="15"/>
  <c r="L30" i="15"/>
  <c r="L128" i="14"/>
  <c r="N128" i="14"/>
  <c r="L114" i="14"/>
  <c r="N114" i="14"/>
  <c r="N95" i="14"/>
  <c r="L95" i="14"/>
  <c r="N92" i="14"/>
  <c r="L92" i="14"/>
  <c r="N88" i="14"/>
  <c r="L88" i="14"/>
  <c r="N84" i="14"/>
  <c r="L84" i="14"/>
  <c r="N81" i="14"/>
  <c r="L81" i="14"/>
  <c r="N77" i="14"/>
  <c r="L77" i="14"/>
  <c r="N73" i="14"/>
  <c r="L73" i="14"/>
  <c r="N66" i="14"/>
  <c r="L66" i="14"/>
  <c r="N62" i="14"/>
  <c r="L62" i="14"/>
  <c r="N58" i="14"/>
  <c r="L58" i="14"/>
  <c r="N54" i="14"/>
  <c r="L54" i="14"/>
  <c r="N50" i="14"/>
  <c r="L50" i="14"/>
  <c r="N46" i="14"/>
  <c r="L46" i="14"/>
  <c r="N42" i="14"/>
  <c r="L42" i="14"/>
  <c r="N34" i="14"/>
  <c r="L34" i="14"/>
  <c r="N30" i="14"/>
  <c r="L30" i="14"/>
  <c r="N26" i="14"/>
  <c r="L26" i="14"/>
  <c r="L34" i="13"/>
  <c r="N34" i="13"/>
  <c r="L31" i="13"/>
  <c r="N31" i="13"/>
  <c r="L28" i="13"/>
  <c r="N28" i="13"/>
  <c r="L24" i="13"/>
  <c r="N24" i="13"/>
  <c r="N24" i="11"/>
  <c r="L24" i="11"/>
  <c r="N84" i="9"/>
  <c r="L84" i="9"/>
  <c r="N80" i="9"/>
  <c r="L80" i="9"/>
  <c r="L76" i="9"/>
  <c r="N76" i="9"/>
  <c r="L73" i="9"/>
  <c r="N73" i="9"/>
  <c r="N69" i="9"/>
  <c r="L69" i="9"/>
  <c r="L65" i="9"/>
  <c r="N65" i="9"/>
  <c r="N61" i="9"/>
  <c r="L61" i="9"/>
  <c r="N58" i="9"/>
  <c r="L58" i="9"/>
  <c r="N54" i="9"/>
  <c r="L54" i="9"/>
  <c r="L50" i="9"/>
  <c r="N50" i="9"/>
  <c r="N47" i="9"/>
  <c r="L47" i="9"/>
  <c r="L43" i="9"/>
  <c r="N43" i="9"/>
  <c r="N39" i="9"/>
  <c r="L39" i="9"/>
  <c r="L36" i="9"/>
  <c r="N36" i="9"/>
  <c r="N32" i="9"/>
  <c r="L32" i="9"/>
  <c r="N28" i="9"/>
  <c r="L28" i="9"/>
  <c r="L24" i="9"/>
  <c r="N24" i="9"/>
  <c r="P24" i="9" s="1"/>
  <c r="O320" i="14"/>
  <c r="O31" i="13"/>
  <c r="H15" i="11"/>
  <c r="L15" i="11"/>
  <c r="O248" i="14"/>
  <c r="O252" i="14"/>
  <c r="O28" i="13"/>
  <c r="O24" i="13"/>
  <c r="O34" i="13"/>
  <c r="M32" i="9"/>
  <c r="O84" i="9"/>
  <c r="O65" i="9"/>
  <c r="O43" i="9"/>
  <c r="M24" i="9"/>
  <c r="O39" i="9"/>
  <c r="O54" i="9"/>
  <c r="L22" i="10"/>
  <c r="L18" i="10"/>
  <c r="L20" i="9"/>
  <c r="N16" i="9"/>
  <c r="N62" i="7"/>
  <c r="L62" i="7"/>
  <c r="N58" i="7"/>
  <c r="L58" i="7"/>
  <c r="L54" i="7"/>
  <c r="N54" i="7"/>
  <c r="P54" i="7" s="1"/>
  <c r="M54" i="7"/>
  <c r="L50" i="7"/>
  <c r="N50" i="7"/>
  <c r="N46" i="7"/>
  <c r="L46" i="7"/>
  <c r="L42" i="7"/>
  <c r="N42" i="7"/>
  <c r="N38" i="7"/>
  <c r="P38" i="7" s="1"/>
  <c r="L38" i="7"/>
  <c r="L34" i="7"/>
  <c r="N34" i="7"/>
  <c r="L30" i="7"/>
  <c r="N30" i="7"/>
  <c r="L26" i="7"/>
  <c r="N26" i="7"/>
  <c r="K36" i="7"/>
  <c r="L54" i="10"/>
  <c r="H54" i="10"/>
  <c r="K54" i="10" s="1"/>
  <c r="L50" i="10"/>
  <c r="H50" i="10"/>
  <c r="M50" i="10" s="1"/>
  <c r="L36" i="10"/>
  <c r="H36" i="10"/>
  <c r="M36" i="10" s="1"/>
  <c r="L25" i="10"/>
  <c r="H25" i="10"/>
  <c r="M25" i="10" s="1"/>
  <c r="L21" i="10"/>
  <c r="H21" i="10"/>
  <c r="L17" i="10"/>
  <c r="H17" i="10"/>
  <c r="L55" i="9"/>
  <c r="H55" i="9"/>
  <c r="K55" i="9" s="1"/>
  <c r="K36" i="8"/>
  <c r="H17" i="12"/>
  <c r="O17" i="12" s="1"/>
  <c r="H20" i="12"/>
  <c r="O20" i="12" s="1"/>
  <c r="H24" i="12"/>
  <c r="O24" i="12" s="1"/>
  <c r="H27" i="12"/>
  <c r="O27" i="12" s="1"/>
  <c r="H31" i="12"/>
  <c r="O31" i="12" s="1"/>
  <c r="H35" i="12"/>
  <c r="O35" i="12" s="1"/>
  <c r="H39" i="12"/>
  <c r="O39" i="12" s="1"/>
  <c r="H42" i="12"/>
  <c r="O42" i="12" s="1"/>
  <c r="H46" i="12"/>
  <c r="O46" i="12" s="1"/>
  <c r="H50" i="12"/>
  <c r="O50" i="12" s="1"/>
  <c r="L32" i="10"/>
  <c r="H43" i="10"/>
  <c r="M43" i="10" s="1"/>
  <c r="K20" i="7"/>
  <c r="K33" i="7"/>
  <c r="O50" i="7"/>
  <c r="O34" i="7"/>
  <c r="O42" i="7"/>
  <c r="O58" i="7"/>
  <c r="M18" i="7"/>
  <c r="O46" i="7"/>
  <c r="O62" i="7"/>
  <c r="N56" i="10"/>
  <c r="N48" i="10"/>
  <c r="N41" i="10"/>
  <c r="N34" i="10"/>
  <c r="N26" i="10"/>
  <c r="N27" i="9"/>
  <c r="N66" i="9"/>
  <c r="N35" i="7"/>
  <c r="M57" i="4"/>
  <c r="K44" i="7"/>
  <c r="L14" i="11"/>
  <c r="H14" i="11"/>
  <c r="K14" i="11" s="1"/>
  <c r="K48" i="8"/>
  <c r="K79" i="8"/>
  <c r="M84" i="9"/>
  <c r="K48" i="7"/>
  <c r="K15" i="10"/>
  <c r="K38" i="9"/>
  <c r="K54" i="9"/>
  <c r="K64" i="9"/>
  <c r="K44" i="8"/>
  <c r="K30" i="10"/>
  <c r="K38" i="10"/>
  <c r="K45" i="10"/>
  <c r="K52" i="10"/>
  <c r="K28" i="7"/>
  <c r="K32" i="7"/>
  <c r="K53" i="7"/>
  <c r="L31" i="16"/>
  <c r="L27" i="16"/>
  <c r="L15" i="16"/>
  <c r="L23" i="11"/>
  <c r="L52" i="10"/>
  <c r="L45" i="10"/>
  <c r="L38" i="10"/>
  <c r="L30" i="10"/>
  <c r="L23" i="10"/>
  <c r="L15" i="10"/>
  <c r="L46" i="9"/>
  <c r="L73" i="8"/>
  <c r="M24" i="4"/>
  <c r="M44" i="4"/>
  <c r="O44" i="4"/>
  <c r="O53" i="4"/>
  <c r="M15" i="4"/>
  <c r="O15" i="4"/>
  <c r="O25" i="4"/>
  <c r="M27" i="4"/>
  <c r="O27" i="4"/>
  <c r="M36" i="4"/>
  <c r="O36" i="4"/>
  <c r="O46" i="4"/>
  <c r="M55" i="4"/>
  <c r="O55" i="4"/>
  <c r="M63" i="4"/>
  <c r="O63" i="4"/>
  <c r="M72" i="4"/>
  <c r="O72" i="4"/>
  <c r="M19" i="4"/>
  <c r="O19" i="4"/>
  <c r="M20" i="4"/>
  <c r="O20" i="4"/>
  <c r="O21" i="4"/>
  <c r="O22" i="4"/>
  <c r="O30" i="4"/>
  <c r="M31" i="4"/>
  <c r="O31" i="4"/>
  <c r="M32" i="4"/>
  <c r="O32" i="4"/>
  <c r="O33" i="4"/>
  <c r="O41" i="4"/>
  <c r="O42" i="4"/>
  <c r="M46" i="4"/>
  <c r="O49" i="4"/>
  <c r="O50" i="4"/>
  <c r="M51" i="4"/>
  <c r="O51" i="4"/>
  <c r="M52" i="4"/>
  <c r="O58" i="4"/>
  <c r="M59" i="4"/>
  <c r="O59" i="4"/>
  <c r="M60" i="4"/>
  <c r="O66" i="4"/>
  <c r="M67" i="4"/>
  <c r="O67" i="4"/>
  <c r="M68" i="4"/>
  <c r="O74" i="4"/>
  <c r="O23" i="5"/>
  <c r="M25" i="5"/>
  <c r="P25" i="5" s="1"/>
  <c r="O25" i="5"/>
  <c r="O26" i="5"/>
  <c r="O38" i="5"/>
  <c r="M40" i="5"/>
  <c r="P40" i="5" s="1"/>
  <c r="O40" i="5"/>
  <c r="O41" i="5"/>
  <c r="O54" i="5"/>
  <c r="M56" i="5"/>
  <c r="P56" i="5" s="1"/>
  <c r="O56" i="5"/>
  <c r="O27" i="5"/>
  <c r="M29" i="5"/>
  <c r="O29" i="5"/>
  <c r="O30" i="5"/>
  <c r="O42" i="5"/>
  <c r="M44" i="5"/>
  <c r="O44" i="5"/>
  <c r="O45" i="5"/>
  <c r="M23" i="4"/>
  <c r="O23" i="4"/>
  <c r="M43" i="4"/>
  <c r="O43" i="4"/>
  <c r="O61" i="4"/>
  <c r="M16" i="4"/>
  <c r="O16" i="4"/>
  <c r="O26" i="4"/>
  <c r="O37" i="4"/>
  <c r="O45" i="4"/>
  <c r="O54" i="4"/>
  <c r="M56" i="4"/>
  <c r="O56" i="4"/>
  <c r="M64" i="4"/>
  <c r="O64" i="4"/>
  <c r="M71" i="4"/>
  <c r="O71" i="4"/>
  <c r="O15" i="5"/>
  <c r="M17" i="5"/>
  <c r="P17" i="5" s="1"/>
  <c r="O17" i="5"/>
  <c r="O18" i="5"/>
  <c r="O31" i="5"/>
  <c r="M33" i="5"/>
  <c r="P33" i="5" s="1"/>
  <c r="O33" i="5"/>
  <c r="O34" i="5"/>
  <c r="O46" i="5"/>
  <c r="M48" i="5"/>
  <c r="P48" i="5" s="1"/>
  <c r="O48" i="5"/>
  <c r="O49" i="5"/>
  <c r="O34" i="4"/>
  <c r="M69" i="4"/>
  <c r="O69" i="4"/>
  <c r="O17" i="4"/>
  <c r="M28" i="4"/>
  <c r="O28" i="4"/>
  <c r="M35" i="4"/>
  <c r="O35" i="4"/>
  <c r="O38" i="4"/>
  <c r="P38" i="4" s="1"/>
  <c r="O62" i="4"/>
  <c r="O70" i="4"/>
  <c r="O18" i="4"/>
  <c r="O29" i="4"/>
  <c r="M34" i="4"/>
  <c r="M39" i="4"/>
  <c r="O39" i="4"/>
  <c r="M40" i="4"/>
  <c r="M47" i="4"/>
  <c r="O47" i="4"/>
  <c r="M48" i="4"/>
  <c r="M53" i="4"/>
  <c r="K57" i="4"/>
  <c r="M61" i="4"/>
  <c r="O65" i="4"/>
  <c r="M73" i="4"/>
  <c r="O19" i="5"/>
  <c r="M21" i="5"/>
  <c r="O21" i="5"/>
  <c r="O22" i="5"/>
  <c r="P22" i="5" s="1"/>
  <c r="M30" i="5"/>
  <c r="O35" i="5"/>
  <c r="O37" i="5"/>
  <c r="M45" i="5"/>
  <c r="P45" i="5" s="1"/>
  <c r="O50" i="5"/>
  <c r="M52" i="5"/>
  <c r="O52" i="5"/>
  <c r="O53" i="5"/>
  <c r="P53" i="5" s="1"/>
  <c r="O29" i="16"/>
  <c r="M28" i="16"/>
  <c r="O28" i="16"/>
  <c r="O30" i="16"/>
  <c r="M16" i="16"/>
  <c r="O16" i="16"/>
  <c r="O17" i="16"/>
  <c r="M32" i="16"/>
  <c r="O32" i="16"/>
  <c r="O33" i="16"/>
  <c r="O34" i="16"/>
  <c r="M34" i="15"/>
  <c r="O34" i="15"/>
  <c r="O35" i="15"/>
  <c r="M50" i="15"/>
  <c r="O50" i="15"/>
  <c r="O51" i="15"/>
  <c r="M36" i="14"/>
  <c r="O36" i="14"/>
  <c r="O37" i="14"/>
  <c r="O38" i="14"/>
  <c r="M52" i="14"/>
  <c r="O52" i="14"/>
  <c r="O53" i="14"/>
  <c r="O54" i="14"/>
  <c r="M68" i="14"/>
  <c r="O68" i="14"/>
  <c r="O69" i="14"/>
  <c r="M82" i="14"/>
  <c r="O82" i="14"/>
  <c r="O83" i="14"/>
  <c r="O84" i="14"/>
  <c r="M97" i="14"/>
  <c r="O97" i="14"/>
  <c r="O98" i="14"/>
  <c r="O99" i="14"/>
  <c r="M105" i="14"/>
  <c r="O105" i="14"/>
  <c r="O106" i="14"/>
  <c r="K107" i="14"/>
  <c r="M116" i="14"/>
  <c r="O116" i="14"/>
  <c r="M126" i="14"/>
  <c r="O126" i="14"/>
  <c r="O127" i="14"/>
  <c r="O128" i="14"/>
  <c r="M136" i="14"/>
  <c r="O136" i="14"/>
  <c r="K138" i="14"/>
  <c r="M144" i="14"/>
  <c r="O144" i="14"/>
  <c r="O181" i="14"/>
  <c r="K182" i="14"/>
  <c r="M188" i="14"/>
  <c r="O188" i="14"/>
  <c r="O189" i="14"/>
  <c r="M194" i="14"/>
  <c r="O194" i="14"/>
  <c r="O195" i="14"/>
  <c r="O206" i="14"/>
  <c r="M216" i="14"/>
  <c r="O216" i="14"/>
  <c r="M230" i="14"/>
  <c r="O230" i="14"/>
  <c r="M234" i="14"/>
  <c r="O234" i="14"/>
  <c r="M246" i="14"/>
  <c r="O246" i="14"/>
  <c r="M250" i="14"/>
  <c r="O250" i="14"/>
  <c r="M254" i="14"/>
  <c r="O254" i="14"/>
  <c r="M260" i="14"/>
  <c r="O260" i="14"/>
  <c r="M274" i="14"/>
  <c r="O274" i="14"/>
  <c r="M288" i="14"/>
  <c r="O288" i="14"/>
  <c r="M318" i="14"/>
  <c r="O318" i="14"/>
  <c r="M322" i="14"/>
  <c r="O322" i="14"/>
  <c r="M326" i="14"/>
  <c r="O326" i="14"/>
  <c r="M26" i="12"/>
  <c r="O26" i="12"/>
  <c r="K20" i="11"/>
  <c r="K35" i="9"/>
  <c r="M43" i="9"/>
  <c r="P43" i="9" s="1"/>
  <c r="K51" i="9"/>
  <c r="K57" i="9"/>
  <c r="K54" i="8"/>
  <c r="M59" i="8"/>
  <c r="O59" i="8"/>
  <c r="O38" i="7"/>
  <c r="M38" i="7"/>
  <c r="M38" i="15"/>
  <c r="O38" i="15"/>
  <c r="O39" i="15"/>
  <c r="O40" i="15"/>
  <c r="M41" i="15"/>
  <c r="O41" i="15"/>
  <c r="M54" i="15"/>
  <c r="O54" i="15"/>
  <c r="O55" i="15"/>
  <c r="O56" i="15"/>
  <c r="M57" i="15"/>
  <c r="O57" i="15"/>
  <c r="M40" i="14"/>
  <c r="O40" i="14"/>
  <c r="O42" i="14"/>
  <c r="M56" i="14"/>
  <c r="O56" i="14"/>
  <c r="O58" i="14"/>
  <c r="M71" i="14"/>
  <c r="O71" i="14"/>
  <c r="O73" i="14"/>
  <c r="M86" i="14"/>
  <c r="O86" i="14"/>
  <c r="O88" i="14"/>
  <c r="M101" i="14"/>
  <c r="O101" i="14"/>
  <c r="M112" i="14"/>
  <c r="O112" i="14"/>
  <c r="O113" i="14"/>
  <c r="M122" i="14"/>
  <c r="O122" i="14"/>
  <c r="O124" i="14"/>
  <c r="M154" i="14"/>
  <c r="O154" i="14"/>
  <c r="O155" i="14"/>
  <c r="M160" i="14"/>
  <c r="O160" i="14"/>
  <c r="O161" i="14"/>
  <c r="M168" i="14"/>
  <c r="O168" i="14"/>
  <c r="M178" i="14"/>
  <c r="O178" i="14"/>
  <c r="K180" i="14"/>
  <c r="M202" i="14"/>
  <c r="O202" i="14"/>
  <c r="O203" i="14"/>
  <c r="O204" i="14"/>
  <c r="M212" i="14"/>
  <c r="O212" i="14"/>
  <c r="M226" i="14"/>
  <c r="O226" i="14"/>
  <c r="M244" i="14"/>
  <c r="O244" i="14"/>
  <c r="O271" i="14"/>
  <c r="M284" i="14"/>
  <c r="O284" i="14"/>
  <c r="O285" i="14"/>
  <c r="M302" i="14"/>
  <c r="O302" i="14"/>
  <c r="M316" i="14"/>
  <c r="O316" i="14"/>
  <c r="M16" i="12"/>
  <c r="P16" i="12" s="1"/>
  <c r="O16" i="12"/>
  <c r="M30" i="12"/>
  <c r="O30" i="12"/>
  <c r="M38" i="12"/>
  <c r="O38" i="12"/>
  <c r="M45" i="12"/>
  <c r="O45" i="12"/>
  <c r="K47" i="12"/>
  <c r="M28" i="10"/>
  <c r="O28" i="10"/>
  <c r="K26" i="9"/>
  <c r="M36" i="9"/>
  <c r="O36" i="9"/>
  <c r="M58" i="9"/>
  <c r="O58" i="9"/>
  <c r="O61" i="9"/>
  <c r="M66" i="8"/>
  <c r="O66" i="8"/>
  <c r="K56" i="7"/>
  <c r="K64" i="7"/>
  <c r="M20" i="16"/>
  <c r="O20" i="16"/>
  <c r="O21" i="16"/>
  <c r="O22" i="16"/>
  <c r="M23" i="16"/>
  <c r="O23" i="16"/>
  <c r="O15" i="15"/>
  <c r="O16" i="15"/>
  <c r="M17" i="15"/>
  <c r="O17" i="15"/>
  <c r="O19" i="15"/>
  <c r="O20" i="15"/>
  <c r="M21" i="15"/>
  <c r="O21" i="15"/>
  <c r="O23" i="15"/>
  <c r="O24" i="15"/>
  <c r="M25" i="15"/>
  <c r="O25" i="15"/>
  <c r="O27" i="15"/>
  <c r="O28" i="15"/>
  <c r="M29" i="15"/>
  <c r="O29" i="15"/>
  <c r="M42" i="15"/>
  <c r="O42" i="15"/>
  <c r="O43" i="15"/>
  <c r="M45" i="15"/>
  <c r="O45" i="15"/>
  <c r="M58" i="15"/>
  <c r="O58" i="15"/>
  <c r="O59" i="15"/>
  <c r="O60" i="15"/>
  <c r="M61" i="15"/>
  <c r="O61" i="15"/>
  <c r="O18" i="14"/>
  <c r="O22" i="14"/>
  <c r="O26" i="14"/>
  <c r="O30" i="14"/>
  <c r="M44" i="14"/>
  <c r="O44" i="14"/>
  <c r="O45" i="14"/>
  <c r="O46" i="14"/>
  <c r="M60" i="14"/>
  <c r="O60" i="14"/>
  <c r="O61" i="14"/>
  <c r="O62" i="14"/>
  <c r="M75" i="14"/>
  <c r="O75" i="14"/>
  <c r="O76" i="14"/>
  <c r="O77" i="14"/>
  <c r="M90" i="14"/>
  <c r="O90" i="14"/>
  <c r="O91" i="14"/>
  <c r="O92" i="14"/>
  <c r="M109" i="14"/>
  <c r="O109" i="14"/>
  <c r="O133" i="14"/>
  <c r="M140" i="14"/>
  <c r="O140" i="14"/>
  <c r="O141" i="14"/>
  <c r="K142" i="14"/>
  <c r="M150" i="14"/>
  <c r="O150" i="14"/>
  <c r="K152" i="14"/>
  <c r="M174" i="14"/>
  <c r="O174" i="14"/>
  <c r="O175" i="14"/>
  <c r="O176" i="14"/>
  <c r="M184" i="14"/>
  <c r="O184" i="14"/>
  <c r="K186" i="14"/>
  <c r="M192" i="14"/>
  <c r="O192" i="14"/>
  <c r="M198" i="14"/>
  <c r="O198" i="14"/>
  <c r="O200" i="14"/>
  <c r="M208" i="14"/>
  <c r="O208" i="14"/>
  <c r="O209" i="14"/>
  <c r="M222" i="14"/>
  <c r="O222" i="14"/>
  <c r="O223" i="14"/>
  <c r="M240" i="14"/>
  <c r="O240" i="14"/>
  <c r="M268" i="14"/>
  <c r="O268" i="14"/>
  <c r="M294" i="14"/>
  <c r="O294" i="14"/>
  <c r="M298" i="14"/>
  <c r="O298" i="14"/>
  <c r="M312" i="14"/>
  <c r="O312" i="14"/>
  <c r="K16" i="11"/>
  <c r="M20" i="10"/>
  <c r="K23" i="10"/>
  <c r="M27" i="10"/>
  <c r="K27" i="10"/>
  <c r="M35" i="10"/>
  <c r="O35" i="10"/>
  <c r="M42" i="10"/>
  <c r="M49" i="10"/>
  <c r="O18" i="9"/>
  <c r="P18" i="9" s="1"/>
  <c r="K33" i="9"/>
  <c r="K43" i="9"/>
  <c r="K46" i="9"/>
  <c r="M54" i="9"/>
  <c r="K62" i="9"/>
  <c r="O69" i="9"/>
  <c r="M69" i="9"/>
  <c r="K72" i="9"/>
  <c r="K31" i="8"/>
  <c r="K50" i="8"/>
  <c r="K64" i="8"/>
  <c r="K77" i="8"/>
  <c r="K16" i="7"/>
  <c r="O30" i="7"/>
  <c r="M30" i="7"/>
  <c r="P30" i="7" s="1"/>
  <c r="K49" i="7"/>
  <c r="M24" i="16"/>
  <c r="O24" i="16"/>
  <c r="O25" i="16"/>
  <c r="O26" i="16"/>
  <c r="M27" i="16"/>
  <c r="O27" i="16"/>
  <c r="M18" i="15"/>
  <c r="O18" i="15"/>
  <c r="M22" i="15"/>
  <c r="O22" i="15"/>
  <c r="M26" i="15"/>
  <c r="O26" i="15"/>
  <c r="M30" i="15"/>
  <c r="O30" i="15"/>
  <c r="O31" i="15"/>
  <c r="O32" i="15"/>
  <c r="M46" i="15"/>
  <c r="O46" i="15"/>
  <c r="O47" i="15"/>
  <c r="O48" i="15"/>
  <c r="M62" i="15"/>
  <c r="O62" i="15"/>
  <c r="M16" i="14"/>
  <c r="M20" i="14"/>
  <c r="O20" i="14"/>
  <c r="M24" i="14"/>
  <c r="M28" i="14"/>
  <c r="O28" i="14"/>
  <c r="M32" i="14"/>
  <c r="O34" i="14"/>
  <c r="M48" i="14"/>
  <c r="O50" i="14"/>
  <c r="M64" i="14"/>
  <c r="O66" i="14"/>
  <c r="M79" i="14"/>
  <c r="O81" i="14"/>
  <c r="O95" i="14"/>
  <c r="M120" i="14"/>
  <c r="O120" i="14"/>
  <c r="O121" i="14"/>
  <c r="M130" i="14"/>
  <c r="O132" i="14"/>
  <c r="M146" i="14"/>
  <c r="O146" i="14"/>
  <c r="O147" i="14"/>
  <c r="O148" i="14"/>
  <c r="K158" i="14"/>
  <c r="M164" i="14"/>
  <c r="M170" i="14"/>
  <c r="O172" i="14"/>
  <c r="K210" i="14"/>
  <c r="M232" i="14"/>
  <c r="O232" i="14"/>
  <c r="M236" i="14"/>
  <c r="O236" i="14"/>
  <c r="M264" i="14"/>
  <c r="O264" i="14"/>
  <c r="M278" i="14"/>
  <c r="O278" i="14"/>
  <c r="M292" i="14"/>
  <c r="O292" i="14"/>
  <c r="M308" i="14"/>
  <c r="O308" i="14"/>
  <c r="M332" i="14"/>
  <c r="O332" i="14"/>
  <c r="M15" i="13"/>
  <c r="K17" i="13"/>
  <c r="M19" i="13"/>
  <c r="K30" i="13"/>
  <c r="K33" i="13"/>
  <c r="K37" i="13"/>
  <c r="M23" i="12"/>
  <c r="O23" i="12"/>
  <c r="K28" i="12"/>
  <c r="M34" i="12"/>
  <c r="O34" i="12"/>
  <c r="K36" i="12"/>
  <c r="M41" i="12"/>
  <c r="O41" i="12"/>
  <c r="P41" i="12" s="1"/>
  <c r="M49" i="12"/>
  <c r="O49" i="12"/>
  <c r="M32" i="10"/>
  <c r="M54" i="10"/>
  <c r="K34" i="9"/>
  <c r="K41" i="9"/>
  <c r="K48" i="9"/>
  <c r="M50" i="9"/>
  <c r="K56" i="9"/>
  <c r="M61" i="9"/>
  <c r="K63" i="9"/>
  <c r="K74" i="9"/>
  <c r="M76" i="9"/>
  <c r="O80" i="9"/>
  <c r="M80" i="9"/>
  <c r="K84" i="9"/>
  <c r="K21" i="8"/>
  <c r="M63" i="8"/>
  <c r="O63" i="8"/>
  <c r="M70" i="8"/>
  <c r="P70" i="8" s="1"/>
  <c r="O70" i="8"/>
  <c r="K60" i="7"/>
  <c r="K30" i="8"/>
  <c r="K34" i="8"/>
  <c r="K37" i="8"/>
  <c r="K45" i="8"/>
  <c r="K49" i="8"/>
  <c r="K53" i="8"/>
  <c r="K58" i="8"/>
  <c r="K72" i="8"/>
  <c r="K80" i="8"/>
  <c r="K40" i="7"/>
  <c r="K42" i="6"/>
  <c r="K58" i="6"/>
  <c r="M66" i="6"/>
  <c r="O83" i="9"/>
  <c r="K21" i="9"/>
  <c r="M16" i="6"/>
  <c r="K16" i="6"/>
  <c r="K18" i="6"/>
  <c r="O33" i="6"/>
  <c r="O49" i="6"/>
  <c r="K54" i="6"/>
  <c r="O24" i="9"/>
  <c r="M28" i="9"/>
  <c r="O32" i="9"/>
  <c r="M47" i="9"/>
  <c r="M73" i="9"/>
  <c r="M32" i="8"/>
  <c r="M39" i="8"/>
  <c r="M43" i="8"/>
  <c r="O43" i="8"/>
  <c r="M51" i="8"/>
  <c r="M74" i="8"/>
  <c r="P74" i="8" s="1"/>
  <c r="O74" i="8"/>
  <c r="O54" i="7"/>
  <c r="K50" i="6"/>
  <c r="K68" i="6"/>
  <c r="K17" i="7"/>
  <c r="M16" i="8"/>
  <c r="K61" i="8"/>
  <c r="K52" i="7"/>
  <c r="K30" i="6"/>
  <c r="K46" i="6"/>
  <c r="K57" i="6"/>
  <c r="N54" i="10"/>
  <c r="N50" i="10"/>
  <c r="O43" i="10"/>
  <c r="N43" i="10"/>
  <c r="N36" i="10"/>
  <c r="N32" i="10"/>
  <c r="N28" i="10"/>
  <c r="L28" i="10"/>
  <c r="N25" i="10"/>
  <c r="L81" i="9"/>
  <c r="N81" i="9"/>
  <c r="O77" i="9"/>
  <c r="N77" i="9"/>
  <c r="L77" i="9"/>
  <c r="L74" i="9"/>
  <c r="N74" i="9"/>
  <c r="N70" i="9"/>
  <c r="L70" i="9"/>
  <c r="L66" i="9"/>
  <c r="L62" i="9"/>
  <c r="N62" i="9"/>
  <c r="M62" i="9"/>
  <c r="N59" i="9"/>
  <c r="L59" i="9"/>
  <c r="N55" i="9"/>
  <c r="N51" i="9"/>
  <c r="L51" i="9"/>
  <c r="L48" i="9"/>
  <c r="N48" i="9"/>
  <c r="L44" i="9"/>
  <c r="O44" i="9"/>
  <c r="N44" i="9"/>
  <c r="N40" i="9"/>
  <c r="L40" i="9"/>
  <c r="L37" i="9"/>
  <c r="N37" i="9"/>
  <c r="M33" i="9"/>
  <c r="L33" i="9"/>
  <c r="N33" i="9"/>
  <c r="L29" i="9"/>
  <c r="N29" i="9"/>
  <c r="N25" i="9"/>
  <c r="L25" i="9"/>
  <c r="L23" i="9"/>
  <c r="N23" i="9"/>
  <c r="N19" i="9"/>
  <c r="M19" i="9"/>
  <c r="L19" i="9"/>
  <c r="L15" i="9"/>
  <c r="N15" i="9"/>
  <c r="O79" i="8"/>
  <c r="N79" i="8"/>
  <c r="M79" i="8"/>
  <c r="L79" i="8"/>
  <c r="N75" i="8"/>
  <c r="M75" i="8"/>
  <c r="L75" i="8"/>
  <c r="N71" i="8"/>
  <c r="L71" i="8"/>
  <c r="N67" i="8"/>
  <c r="M67" i="8"/>
  <c r="L67" i="8"/>
  <c r="N64" i="8"/>
  <c r="L64" i="8"/>
  <c r="N60" i="8"/>
  <c r="L60" i="8"/>
  <c r="O60" i="8"/>
  <c r="L56" i="8"/>
  <c r="O56" i="8"/>
  <c r="N56" i="8"/>
  <c r="O52" i="8"/>
  <c r="N52" i="8"/>
  <c r="L52" i="8"/>
  <c r="N48" i="8"/>
  <c r="L48" i="8"/>
  <c r="O48" i="8"/>
  <c r="L44" i="8"/>
  <c r="O44" i="8"/>
  <c r="N44" i="8"/>
  <c r="O40" i="8"/>
  <c r="N40" i="8"/>
  <c r="L40" i="8"/>
  <c r="O36" i="8"/>
  <c r="N36" i="8"/>
  <c r="L36" i="8"/>
  <c r="N33" i="8"/>
  <c r="L33" i="8"/>
  <c r="O33" i="8"/>
  <c r="L29" i="8"/>
  <c r="O29" i="8"/>
  <c r="N29" i="8"/>
  <c r="N25" i="8"/>
  <c r="L25" i="8"/>
  <c r="N21" i="8"/>
  <c r="L21" i="8"/>
  <c r="N17" i="8"/>
  <c r="L17" i="8"/>
  <c r="L63" i="7"/>
  <c r="O63" i="7"/>
  <c r="N63" i="7"/>
  <c r="O59" i="7"/>
  <c r="N59" i="7"/>
  <c r="L59" i="7"/>
  <c r="N55" i="7"/>
  <c r="L55" i="7"/>
  <c r="O51" i="7"/>
  <c r="N51" i="7"/>
  <c r="L51" i="7"/>
  <c r="O47" i="7"/>
  <c r="N47" i="7"/>
  <c r="L47" i="7"/>
  <c r="N43" i="7"/>
  <c r="L43" i="7"/>
  <c r="O43" i="7"/>
  <c r="L39" i="7"/>
  <c r="O39" i="7"/>
  <c r="N39" i="7"/>
  <c r="L35" i="7"/>
  <c r="O35" i="7"/>
  <c r="L31" i="7"/>
  <c r="N31" i="7"/>
  <c r="L27" i="7"/>
  <c r="N27" i="7"/>
  <c r="O27" i="7"/>
  <c r="O23" i="7"/>
  <c r="N23" i="7"/>
  <c r="L23" i="7"/>
  <c r="O19" i="7"/>
  <c r="N19" i="7"/>
  <c r="L19" i="7"/>
  <c r="O15" i="7"/>
  <c r="N15" i="7"/>
  <c r="L15" i="7"/>
  <c r="L67" i="6"/>
  <c r="O67" i="6"/>
  <c r="N67" i="6"/>
  <c r="O63" i="6"/>
  <c r="N63" i="6"/>
  <c r="L63" i="6"/>
  <c r="N60" i="6"/>
  <c r="M60" i="6"/>
  <c r="L60" i="6"/>
  <c r="M57" i="6"/>
  <c r="L57" i="6"/>
  <c r="N57" i="6"/>
  <c r="L53" i="6"/>
  <c r="N53" i="6"/>
  <c r="M53" i="6"/>
  <c r="N49" i="6"/>
  <c r="M49" i="6"/>
  <c r="L49" i="6"/>
  <c r="N45" i="6"/>
  <c r="M45" i="6"/>
  <c r="L45" i="6"/>
  <c r="M41" i="6"/>
  <c r="L41" i="6"/>
  <c r="N41" i="6"/>
  <c r="L37" i="6"/>
  <c r="N37" i="6"/>
  <c r="M37" i="6"/>
  <c r="N33" i="6"/>
  <c r="M33" i="6"/>
  <c r="L33" i="6"/>
  <c r="N29" i="6"/>
  <c r="M29" i="6"/>
  <c r="L29" i="6"/>
  <c r="N25" i="6"/>
  <c r="M25" i="6"/>
  <c r="L25" i="6"/>
  <c r="L21" i="6"/>
  <c r="N21" i="6"/>
  <c r="M21" i="6"/>
  <c r="L17" i="6"/>
  <c r="N17" i="6"/>
  <c r="M48" i="8"/>
  <c r="P48" i="8" s="1"/>
  <c r="M17" i="8"/>
  <c r="M25" i="8"/>
  <c r="M19" i="7"/>
  <c r="M52" i="8"/>
  <c r="M44" i="8"/>
  <c r="M21" i="8"/>
  <c r="M56" i="8"/>
  <c r="M36" i="8"/>
  <c r="M64" i="8"/>
  <c r="M71" i="8"/>
  <c r="M47" i="7"/>
  <c r="P47" i="7" s="1"/>
  <c r="M23" i="7"/>
  <c r="M31" i="7"/>
  <c r="M43" i="7"/>
  <c r="M35" i="7"/>
  <c r="M39" i="7"/>
  <c r="M63" i="7"/>
  <c r="M55" i="7"/>
  <c r="M63" i="6"/>
  <c r="O334" i="14"/>
  <c r="O306" i="14"/>
  <c r="O280" i="14"/>
  <c r="O266" i="14"/>
  <c r="O36" i="13"/>
  <c r="O67" i="9"/>
  <c r="O49" i="9"/>
  <c r="O32" i="7"/>
  <c r="N248" i="14"/>
  <c r="L248" i="14"/>
  <c r="O242" i="14"/>
  <c r="N242" i="14"/>
  <c r="L238" i="14"/>
  <c r="N238" i="14"/>
  <c r="N234" i="14"/>
  <c r="L234" i="14"/>
  <c r="N228" i="14"/>
  <c r="L228" i="14"/>
  <c r="L224" i="14"/>
  <c r="O224" i="14"/>
  <c r="N224" i="14"/>
  <c r="N220" i="14"/>
  <c r="O220" i="14"/>
  <c r="O218" i="14"/>
  <c r="L218" i="14"/>
  <c r="O214" i="14"/>
  <c r="N214" i="14"/>
  <c r="L214" i="14"/>
  <c r="M210" i="14"/>
  <c r="L210" i="14"/>
  <c r="O210" i="14"/>
  <c r="N206" i="14"/>
  <c r="N200" i="14"/>
  <c r="L200" i="14"/>
  <c r="N196" i="14"/>
  <c r="N186" i="14"/>
  <c r="L186" i="14"/>
  <c r="N182" i="14"/>
  <c r="N172" i="14"/>
  <c r="L172" i="14"/>
  <c r="N158" i="14"/>
  <c r="L158" i="14"/>
  <c r="N156" i="14"/>
  <c r="N142" i="14"/>
  <c r="N18" i="12"/>
  <c r="L18" i="12"/>
  <c r="L14" i="12"/>
  <c r="H14" i="12"/>
  <c r="O14" i="12" s="1"/>
  <c r="L14" i="8"/>
  <c r="H14" i="8"/>
  <c r="M14" i="8" s="1"/>
  <c r="N103" i="14"/>
  <c r="L107" i="14"/>
  <c r="N118" i="14"/>
  <c r="N132" i="14"/>
  <c r="N134" i="14"/>
  <c r="L138" i="14"/>
  <c r="L142" i="14"/>
  <c r="N162" i="14"/>
  <c r="L166" i="14"/>
  <c r="N190" i="14"/>
  <c r="L196" i="14"/>
  <c r="M224" i="14"/>
  <c r="O228" i="14"/>
  <c r="O238" i="14"/>
  <c r="L242" i="14"/>
  <c r="N107" i="14"/>
  <c r="L124" i="14"/>
  <c r="N138" i="14"/>
  <c r="N166" i="14"/>
  <c r="N218" i="14"/>
  <c r="L220" i="14"/>
  <c r="N148" i="14"/>
  <c r="L152" i="14"/>
  <c r="L156" i="14"/>
  <c r="N176" i="14"/>
  <c r="L180" i="14"/>
  <c r="L182" i="14"/>
  <c r="N204" i="14"/>
  <c r="L206" i="14"/>
  <c r="N210" i="14"/>
  <c r="M290" i="14"/>
  <c r="M304" i="14"/>
  <c r="M218" i="14"/>
  <c r="M238" i="14"/>
  <c r="M248" i="14"/>
  <c r="M276" i="14"/>
  <c r="M220" i="14"/>
  <c r="M262" i="14"/>
  <c r="M330" i="14"/>
  <c r="K22" i="6"/>
  <c r="K26" i="6"/>
  <c r="M14" i="16"/>
  <c r="K14" i="4"/>
  <c r="K14" i="9"/>
  <c r="O29" i="14"/>
  <c r="O21" i="14"/>
  <c r="O17" i="14"/>
  <c r="O24" i="11"/>
  <c r="O21" i="11"/>
  <c r="O18" i="11"/>
  <c r="O25" i="10"/>
  <c r="O26" i="7"/>
  <c r="O22" i="7"/>
  <c r="O18" i="7"/>
  <c r="O25" i="6"/>
  <c r="O21" i="6"/>
  <c r="O17" i="6"/>
  <c r="K14" i="16"/>
  <c r="O14" i="9"/>
  <c r="O14" i="5"/>
  <c r="P14" i="5" s="1"/>
  <c r="L14" i="14"/>
  <c r="M14" i="14"/>
  <c r="L35" i="16"/>
  <c r="N35" i="16"/>
  <c r="L23" i="16"/>
  <c r="N23" i="16"/>
  <c r="L19" i="16"/>
  <c r="N19" i="16"/>
  <c r="N61" i="15"/>
  <c r="L61" i="15"/>
  <c r="N57" i="15"/>
  <c r="L57" i="15"/>
  <c r="O53" i="15"/>
  <c r="N53" i="15"/>
  <c r="L53" i="15"/>
  <c r="O49" i="15"/>
  <c r="N49" i="15"/>
  <c r="L49" i="15"/>
  <c r="N45" i="15"/>
  <c r="L45" i="15"/>
  <c r="N41" i="15"/>
  <c r="P41" i="15" s="1"/>
  <c r="L41" i="15"/>
  <c r="O37" i="15"/>
  <c r="N37" i="15"/>
  <c r="L37" i="15"/>
  <c r="O33" i="15"/>
  <c r="N33" i="15"/>
  <c r="L33" i="15"/>
  <c r="N29" i="15"/>
  <c r="L29" i="15"/>
  <c r="N25" i="15"/>
  <c r="L25" i="15"/>
  <c r="N21" i="15"/>
  <c r="L21" i="15"/>
  <c r="N17" i="15"/>
  <c r="L17" i="15"/>
  <c r="N331" i="14"/>
  <c r="L331" i="14"/>
  <c r="O331" i="14"/>
  <c r="O329" i="14"/>
  <c r="N329" i="14"/>
  <c r="L329" i="14"/>
  <c r="O325" i="14"/>
  <c r="N325" i="14"/>
  <c r="L325" i="14"/>
  <c r="N321" i="14"/>
  <c r="L321" i="14"/>
  <c r="O321" i="14"/>
  <c r="O315" i="14"/>
  <c r="N315" i="14"/>
  <c r="L315" i="14"/>
  <c r="N311" i="14"/>
  <c r="L311" i="14"/>
  <c r="O311" i="14"/>
  <c r="L307" i="14"/>
  <c r="O307" i="14"/>
  <c r="N307" i="14"/>
  <c r="O305" i="14"/>
  <c r="N305" i="14"/>
  <c r="L305" i="14"/>
  <c r="N301" i="14"/>
  <c r="L301" i="14"/>
  <c r="O301" i="14"/>
  <c r="L297" i="14"/>
  <c r="O297" i="14"/>
  <c r="O291" i="14"/>
  <c r="N291" i="14"/>
  <c r="L291" i="14"/>
  <c r="L287" i="14"/>
  <c r="O287" i="14"/>
  <c r="N287" i="14"/>
  <c r="O283" i="14"/>
  <c r="N283" i="14"/>
  <c r="L283" i="14"/>
  <c r="O281" i="14"/>
  <c r="N281" i="14"/>
  <c r="L281" i="14"/>
  <c r="N277" i="14"/>
  <c r="L277" i="14"/>
  <c r="O277" i="14"/>
  <c r="O273" i="14"/>
  <c r="N273" i="14"/>
  <c r="L273" i="14"/>
  <c r="N267" i="14"/>
  <c r="L267" i="14"/>
  <c r="O267" i="14"/>
  <c r="L263" i="14"/>
  <c r="O263" i="14"/>
  <c r="N263" i="14"/>
  <c r="O259" i="14"/>
  <c r="N259" i="14"/>
  <c r="L259" i="14"/>
  <c r="L253" i="14"/>
  <c r="O253" i="14"/>
  <c r="N253" i="14"/>
  <c r="O249" i="14"/>
  <c r="N249" i="14"/>
  <c r="L249" i="14"/>
  <c r="O245" i="14"/>
  <c r="N245" i="14"/>
  <c r="L245" i="14"/>
  <c r="O243" i="14"/>
  <c r="N243" i="14"/>
  <c r="L243" i="14"/>
  <c r="L239" i="14"/>
  <c r="O239" i="14"/>
  <c r="N239" i="14"/>
  <c r="L235" i="14"/>
  <c r="O235" i="14"/>
  <c r="L231" i="14"/>
  <c r="O231" i="14"/>
  <c r="N231" i="14"/>
  <c r="L229" i="14"/>
  <c r="O229" i="14"/>
  <c r="N229" i="14"/>
  <c r="N225" i="14"/>
  <c r="L225" i="14"/>
  <c r="O225" i="14"/>
  <c r="N221" i="14"/>
  <c r="L221" i="14"/>
  <c r="O221" i="14"/>
  <c r="N215" i="14"/>
  <c r="L215" i="14"/>
  <c r="O215" i="14"/>
  <c r="O211" i="14"/>
  <c r="N211" i="14"/>
  <c r="L211" i="14"/>
  <c r="L207" i="14"/>
  <c r="O207" i="14"/>
  <c r="N207" i="14"/>
  <c r="L201" i="14"/>
  <c r="O201" i="14"/>
  <c r="N201" i="14"/>
  <c r="L197" i="14"/>
  <c r="O197" i="14"/>
  <c r="N197" i="14"/>
  <c r="L193" i="14"/>
  <c r="O193" i="14"/>
  <c r="N193" i="14"/>
  <c r="L191" i="14"/>
  <c r="O191" i="14"/>
  <c r="N191" i="14"/>
  <c r="L187" i="14"/>
  <c r="O187" i="14"/>
  <c r="N187" i="14"/>
  <c r="L183" i="14"/>
  <c r="O183" i="14"/>
  <c r="N183" i="14"/>
  <c r="L177" i="14"/>
  <c r="O177" i="14"/>
  <c r="N177" i="14"/>
  <c r="L173" i="14"/>
  <c r="O173" i="14"/>
  <c r="N173" i="14"/>
  <c r="L169" i="14"/>
  <c r="O169" i="14"/>
  <c r="N169" i="14"/>
  <c r="L167" i="14"/>
  <c r="O167" i="14"/>
  <c r="N167" i="14"/>
  <c r="L163" i="14"/>
  <c r="O163" i="14"/>
  <c r="N163" i="14"/>
  <c r="L159" i="14"/>
  <c r="O159" i="14"/>
  <c r="N159" i="14"/>
  <c r="L153" i="14"/>
  <c r="O153" i="14"/>
  <c r="N153" i="14"/>
  <c r="L149" i="14"/>
  <c r="O149" i="14"/>
  <c r="N149" i="14"/>
  <c r="L145" i="14"/>
  <c r="O145" i="14"/>
  <c r="N145" i="14"/>
  <c r="L143" i="14"/>
  <c r="O143" i="14"/>
  <c r="N143" i="14"/>
  <c r="L139" i="14"/>
  <c r="O139" i="14"/>
  <c r="N139" i="14"/>
  <c r="L135" i="14"/>
  <c r="O135" i="14"/>
  <c r="N135" i="14"/>
  <c r="L129" i="14"/>
  <c r="O129" i="14"/>
  <c r="N129" i="14"/>
  <c r="L125" i="14"/>
  <c r="O125" i="14"/>
  <c r="N125" i="14"/>
  <c r="L119" i="14"/>
  <c r="O119" i="14"/>
  <c r="N119" i="14"/>
  <c r="L115" i="14"/>
  <c r="O115" i="14"/>
  <c r="N115" i="14"/>
  <c r="L111" i="14"/>
  <c r="O111" i="14"/>
  <c r="N111" i="14"/>
  <c r="L108" i="14"/>
  <c r="O108" i="14"/>
  <c r="N108" i="14"/>
  <c r="L104" i="14"/>
  <c r="O104" i="14"/>
  <c r="N104" i="14"/>
  <c r="L100" i="14"/>
  <c r="O100" i="14"/>
  <c r="N100" i="14"/>
  <c r="L96" i="14"/>
  <c r="O96" i="14"/>
  <c r="N96" i="14"/>
  <c r="L93" i="14"/>
  <c r="O93" i="14"/>
  <c r="N93" i="14"/>
  <c r="L89" i="14"/>
  <c r="O89" i="14"/>
  <c r="N89" i="14"/>
  <c r="L85" i="14"/>
  <c r="O85" i="14"/>
  <c r="N85" i="14"/>
  <c r="L78" i="14"/>
  <c r="O78" i="14"/>
  <c r="N78" i="14"/>
  <c r="L74" i="14"/>
  <c r="O74" i="14"/>
  <c r="N74" i="14"/>
  <c r="L70" i="14"/>
  <c r="O70" i="14"/>
  <c r="N70" i="14"/>
  <c r="L67" i="14"/>
  <c r="O67" i="14"/>
  <c r="N67" i="14"/>
  <c r="L63" i="14"/>
  <c r="O63" i="14"/>
  <c r="N63" i="14"/>
  <c r="L59" i="14"/>
  <c r="O59" i="14"/>
  <c r="N59" i="14"/>
  <c r="L55" i="14"/>
  <c r="O55" i="14"/>
  <c r="N55" i="14"/>
  <c r="L51" i="14"/>
  <c r="O51" i="14"/>
  <c r="N51" i="14"/>
  <c r="L47" i="14"/>
  <c r="O47" i="14"/>
  <c r="N47" i="14"/>
  <c r="L43" i="14"/>
  <c r="O43" i="14"/>
  <c r="N43" i="14"/>
  <c r="L39" i="14"/>
  <c r="O39" i="14"/>
  <c r="N39" i="14"/>
  <c r="L35" i="14"/>
  <c r="O35" i="14"/>
  <c r="N35" i="14"/>
  <c r="L31" i="14"/>
  <c r="O31" i="14"/>
  <c r="N31" i="14"/>
  <c r="L27" i="14"/>
  <c r="O27" i="14"/>
  <c r="N27" i="14"/>
  <c r="L23" i="14"/>
  <c r="O23" i="14"/>
  <c r="N23" i="14"/>
  <c r="L19" i="14"/>
  <c r="O19" i="14"/>
  <c r="N19" i="14"/>
  <c r="L15" i="14"/>
  <c r="O15" i="14"/>
  <c r="N15" i="14"/>
  <c r="L37" i="13"/>
  <c r="O37" i="13"/>
  <c r="N37" i="13"/>
  <c r="M37" i="13"/>
  <c r="M33" i="13"/>
  <c r="L33" i="13"/>
  <c r="O33" i="13"/>
  <c r="N33" i="13"/>
  <c r="P33" i="13" s="1"/>
  <c r="N30" i="13"/>
  <c r="M30" i="13"/>
  <c r="L30" i="13"/>
  <c r="O30" i="13"/>
  <c r="N27" i="13"/>
  <c r="M27" i="13"/>
  <c r="L27" i="13"/>
  <c r="M20" i="13"/>
  <c r="L20" i="13"/>
  <c r="N20" i="13"/>
  <c r="N17" i="13"/>
  <c r="M17" i="13"/>
  <c r="L17" i="13"/>
  <c r="O48" i="12"/>
  <c r="N48" i="12"/>
  <c r="L48" i="12"/>
  <c r="L44" i="12"/>
  <c r="O44" i="12"/>
  <c r="N44" i="12"/>
  <c r="N40" i="12"/>
  <c r="L40" i="12"/>
  <c r="O40" i="12"/>
  <c r="O37" i="12"/>
  <c r="N37" i="12"/>
  <c r="L37" i="12"/>
  <c r="L33" i="12"/>
  <c r="O33" i="12"/>
  <c r="N33" i="12"/>
  <c r="O29" i="12"/>
  <c r="N29" i="12"/>
  <c r="L29" i="12"/>
  <c r="N25" i="12"/>
  <c r="L25" i="12"/>
  <c r="N22" i="12"/>
  <c r="L22" i="12"/>
  <c r="N19" i="12"/>
  <c r="L19" i="12"/>
  <c r="L15" i="12"/>
  <c r="N15" i="12"/>
  <c r="M20" i="11"/>
  <c r="N20" i="11"/>
  <c r="M17" i="11"/>
  <c r="L17" i="11"/>
  <c r="O25" i="12"/>
  <c r="O22" i="12"/>
  <c r="O19" i="12"/>
  <c r="O15" i="12"/>
  <c r="M19" i="16"/>
  <c r="M33" i="15"/>
  <c r="M49" i="15"/>
  <c r="M211" i="14"/>
  <c r="M15" i="16"/>
  <c r="P15" i="16" s="1"/>
  <c r="M31" i="16"/>
  <c r="P31" i="16" s="1"/>
  <c r="M37" i="15"/>
  <c r="M53" i="15"/>
  <c r="M325" i="14"/>
  <c r="M281" i="14"/>
  <c r="M35" i="16"/>
  <c r="K14" i="15"/>
  <c r="M291" i="14"/>
  <c r="M259" i="14"/>
  <c r="M315" i="14"/>
  <c r="M215" i="14"/>
  <c r="M221" i="14"/>
  <c r="M225" i="14"/>
  <c r="M267" i="14"/>
  <c r="M277" i="14"/>
  <c r="M301" i="14"/>
  <c r="M311" i="14"/>
  <c r="M321" i="14"/>
  <c r="M331" i="14"/>
  <c r="M15" i="14"/>
  <c r="M19" i="14"/>
  <c r="K21" i="14"/>
  <c r="M23" i="14"/>
  <c r="M27" i="14"/>
  <c r="M31" i="14"/>
  <c r="M35" i="14"/>
  <c r="M39" i="14"/>
  <c r="M43" i="14"/>
  <c r="M47" i="14"/>
  <c r="M51" i="14"/>
  <c r="M55" i="14"/>
  <c r="M59" i="14"/>
  <c r="M63" i="14"/>
  <c r="M67" i="14"/>
  <c r="M70" i="14"/>
  <c r="M74" i="14"/>
  <c r="M78" i="14"/>
  <c r="M85" i="14"/>
  <c r="M89" i="14"/>
  <c r="M93" i="14"/>
  <c r="M96" i="14"/>
  <c r="M100" i="14"/>
  <c r="M104" i="14"/>
  <c r="M108" i="14"/>
  <c r="M111" i="14"/>
  <c r="M115" i="14"/>
  <c r="M119" i="14"/>
  <c r="M125" i="14"/>
  <c r="M129" i="14"/>
  <c r="M135" i="14"/>
  <c r="M139" i="14"/>
  <c r="M143" i="14"/>
  <c r="M145" i="14"/>
  <c r="M149" i="14"/>
  <c r="M153" i="14"/>
  <c r="M159" i="14"/>
  <c r="M163" i="14"/>
  <c r="M167" i="14"/>
  <c r="M169" i="14"/>
  <c r="M173" i="14"/>
  <c r="M177" i="14"/>
  <c r="M183" i="14"/>
  <c r="M187" i="14"/>
  <c r="M191" i="14"/>
  <c r="M193" i="14"/>
  <c r="M197" i="14"/>
  <c r="M201" i="14"/>
  <c r="M207" i="14"/>
  <c r="M229" i="14"/>
  <c r="M231" i="14"/>
  <c r="M235" i="14"/>
  <c r="M239" i="14"/>
  <c r="M253" i="14"/>
  <c r="M263" i="14"/>
  <c r="M287" i="14"/>
  <c r="M297" i="14"/>
  <c r="M307" i="14"/>
  <c r="M243" i="14"/>
  <c r="M245" i="14"/>
  <c r="M249" i="14"/>
  <c r="M273" i="14"/>
  <c r="M283" i="14"/>
  <c r="M305" i="14"/>
  <c r="M329" i="14"/>
  <c r="M15" i="12"/>
  <c r="K20" i="9"/>
  <c r="K15" i="8"/>
  <c r="K19" i="8"/>
  <c r="K21" i="6"/>
  <c r="K18" i="7"/>
  <c r="O24" i="10"/>
  <c r="O16" i="10"/>
  <c r="O25" i="9"/>
  <c r="O23" i="9"/>
  <c r="O19" i="9"/>
  <c r="O15" i="9"/>
  <c r="O28" i="6"/>
  <c r="O24" i="6"/>
  <c r="O20" i="6"/>
  <c r="K25" i="6"/>
  <c r="K23" i="8"/>
  <c r="O14" i="13"/>
  <c r="L14" i="13"/>
  <c r="N334" i="14"/>
  <c r="L334" i="14"/>
  <c r="O330" i="14"/>
  <c r="N330" i="14"/>
  <c r="L330" i="14"/>
  <c r="O328" i="14"/>
  <c r="N328" i="14"/>
  <c r="L324" i="14"/>
  <c r="O324" i="14"/>
  <c r="N320" i="14"/>
  <c r="L320" i="14"/>
  <c r="O314" i="14"/>
  <c r="N314" i="14"/>
  <c r="L310" i="14"/>
  <c r="O310" i="14"/>
  <c r="N306" i="14"/>
  <c r="L306" i="14"/>
  <c r="O304" i="14"/>
  <c r="N304" i="14"/>
  <c r="L304" i="14"/>
  <c r="O300" i="14"/>
  <c r="N300" i="14"/>
  <c r="L296" i="14"/>
  <c r="O296" i="14"/>
  <c r="O290" i="14"/>
  <c r="N290" i="14"/>
  <c r="L290" i="14"/>
  <c r="O286" i="14"/>
  <c r="N286" i="14"/>
  <c r="L282" i="14"/>
  <c r="O282" i="14"/>
  <c r="N280" i="14"/>
  <c r="L280" i="14"/>
  <c r="O276" i="14"/>
  <c r="N276" i="14"/>
  <c r="L276" i="14"/>
  <c r="O272" i="14"/>
  <c r="N272" i="14"/>
  <c r="L270" i="14"/>
  <c r="O270" i="14"/>
  <c r="N266" i="14"/>
  <c r="L266" i="14"/>
  <c r="O262" i="14"/>
  <c r="N262" i="14"/>
  <c r="L262" i="14"/>
  <c r="O258" i="14"/>
  <c r="N258" i="14"/>
  <c r="L256" i="14"/>
  <c r="O256" i="14"/>
  <c r="N252" i="14"/>
  <c r="L252" i="14"/>
  <c r="N36" i="13"/>
  <c r="L36" i="13"/>
  <c r="O26" i="13"/>
  <c r="N26" i="13"/>
  <c r="L26" i="13"/>
  <c r="O23" i="13"/>
  <c r="N23" i="13"/>
  <c r="L23" i="13"/>
  <c r="O16" i="13"/>
  <c r="N16" i="13"/>
  <c r="L16" i="13"/>
  <c r="N51" i="12"/>
  <c r="L51" i="12"/>
  <c r="N47" i="12"/>
  <c r="N43" i="12"/>
  <c r="L43" i="12"/>
  <c r="N36" i="12"/>
  <c r="L36" i="12"/>
  <c r="N32" i="12"/>
  <c r="N28" i="12"/>
  <c r="L28" i="12"/>
  <c r="N21" i="12"/>
  <c r="L21" i="12"/>
  <c r="N22" i="11"/>
  <c r="L22" i="11"/>
  <c r="N19" i="11"/>
  <c r="L19" i="11"/>
  <c r="N16" i="11"/>
  <c r="L16" i="11"/>
  <c r="O21" i="12"/>
  <c r="O18" i="12"/>
  <c r="O23" i="11"/>
  <c r="K23" i="11"/>
  <c r="M252" i="14"/>
  <c r="M266" i="14"/>
  <c r="M280" i="14"/>
  <c r="P280" i="14" s="1"/>
  <c r="M306" i="14"/>
  <c r="M320" i="14"/>
  <c r="M334" i="14"/>
  <c r="M214" i="14"/>
  <c r="M228" i="14"/>
  <c r="M242" i="14"/>
  <c r="M256" i="14"/>
  <c r="M270" i="14"/>
  <c r="M282" i="14"/>
  <c r="M296" i="14"/>
  <c r="M310" i="14"/>
  <c r="M324" i="14"/>
  <c r="K18" i="12"/>
  <c r="K21" i="12"/>
  <c r="K15" i="9"/>
  <c r="K18" i="8"/>
  <c r="K19" i="9"/>
  <c r="K23" i="9"/>
  <c r="M45" i="9"/>
  <c r="M49" i="9"/>
  <c r="K25" i="9"/>
  <c r="M71" i="9"/>
  <c r="M52" i="9"/>
  <c r="K26" i="8"/>
  <c r="K22" i="8"/>
  <c r="P61" i="4"/>
  <c r="P65" i="4"/>
  <c r="L14" i="7"/>
  <c r="N14" i="7"/>
  <c r="P57" i="4"/>
  <c r="P17" i="4"/>
  <c r="L14" i="10"/>
  <c r="O14" i="10"/>
  <c r="O14" i="6"/>
  <c r="N14" i="6"/>
  <c r="L14" i="6"/>
  <c r="N23" i="11"/>
  <c r="M23" i="11"/>
  <c r="P23" i="11" s="1"/>
  <c r="L20" i="11"/>
  <c r="O20" i="11"/>
  <c r="N17" i="11"/>
  <c r="L56" i="10"/>
  <c r="O56" i="10"/>
  <c r="O52" i="10"/>
  <c r="N52" i="10"/>
  <c r="L48" i="10"/>
  <c r="O48" i="10"/>
  <c r="O45" i="10"/>
  <c r="N45" i="10"/>
  <c r="L41" i="10"/>
  <c r="O41" i="10"/>
  <c r="O38" i="10"/>
  <c r="N38" i="10"/>
  <c r="L34" i="10"/>
  <c r="O34" i="10"/>
  <c r="O30" i="10"/>
  <c r="N30" i="10"/>
  <c r="L26" i="10"/>
  <c r="O26" i="10"/>
  <c r="O23" i="10"/>
  <c r="N23" i="10"/>
  <c r="L19" i="10"/>
  <c r="O19" i="10"/>
  <c r="O15" i="10"/>
  <c r="N15" i="10"/>
  <c r="L83" i="9"/>
  <c r="N83" i="9"/>
  <c r="O79" i="9"/>
  <c r="N79" i="9"/>
  <c r="L79" i="9"/>
  <c r="O72" i="9"/>
  <c r="N72" i="9"/>
  <c r="L72" i="9"/>
  <c r="N14" i="14"/>
  <c r="P22" i="4"/>
  <c r="P33" i="4"/>
  <c r="N14" i="10"/>
  <c r="L68" i="9"/>
  <c r="O68" i="9"/>
  <c r="N68" i="9"/>
  <c r="O64" i="9"/>
  <c r="N64" i="9"/>
  <c r="L64" i="9"/>
  <c r="L60" i="9"/>
  <c r="O60" i="9"/>
  <c r="N60" i="9"/>
  <c r="O57" i="9"/>
  <c r="N57" i="9"/>
  <c r="L57" i="9"/>
  <c r="O53" i="9"/>
  <c r="N53" i="9"/>
  <c r="L53" i="9"/>
  <c r="N46" i="9"/>
  <c r="O46" i="9"/>
  <c r="N42" i="9"/>
  <c r="O42" i="9"/>
  <c r="L42" i="9"/>
  <c r="L38" i="9"/>
  <c r="O38" i="9"/>
  <c r="N38" i="9"/>
  <c r="L35" i="9"/>
  <c r="O35" i="9"/>
  <c r="N35" i="9"/>
  <c r="L31" i="9"/>
  <c r="O31" i="9"/>
  <c r="N31" i="9"/>
  <c r="L27" i="9"/>
  <c r="O21" i="9"/>
  <c r="N21" i="9"/>
  <c r="L21" i="9"/>
  <c r="O17" i="9"/>
  <c r="N17" i="9"/>
  <c r="L17" i="9"/>
  <c r="L77" i="8"/>
  <c r="N77" i="8"/>
  <c r="O73" i="8"/>
  <c r="N73" i="8"/>
  <c r="N69" i="8"/>
  <c r="L69" i="8"/>
  <c r="N65" i="8"/>
  <c r="L65" i="8"/>
  <c r="O65" i="8"/>
  <c r="O62" i="8"/>
  <c r="N62" i="8"/>
  <c r="L62" i="8"/>
  <c r="N58" i="8"/>
  <c r="M58" i="8"/>
  <c r="L58" i="8"/>
  <c r="L54" i="8"/>
  <c r="O54" i="8"/>
  <c r="N54" i="8"/>
  <c r="M54" i="8"/>
  <c r="O50" i="8"/>
  <c r="N50" i="8"/>
  <c r="L50" i="8"/>
  <c r="N46" i="8"/>
  <c r="L46" i="8"/>
  <c r="L42" i="8"/>
  <c r="O42" i="8"/>
  <c r="N42" i="8"/>
  <c r="N38" i="8"/>
  <c r="M38" i="8"/>
  <c r="L38" i="8"/>
  <c r="L31" i="8"/>
  <c r="N31" i="8"/>
  <c r="N27" i="8"/>
  <c r="L27" i="8"/>
  <c r="O27" i="8"/>
  <c r="O23" i="8"/>
  <c r="N23" i="8"/>
  <c r="L23" i="8"/>
  <c r="N19" i="8"/>
  <c r="M19" i="8"/>
  <c r="L19" i="8"/>
  <c r="O19" i="8"/>
  <c r="N15" i="8"/>
  <c r="L15" i="8"/>
  <c r="O15" i="8"/>
  <c r="N65" i="7"/>
  <c r="M65" i="7"/>
  <c r="L65" i="7"/>
  <c r="N61" i="7"/>
  <c r="M61" i="7"/>
  <c r="L61" i="7"/>
  <c r="M57" i="7"/>
  <c r="L57" i="7"/>
  <c r="N57" i="7"/>
  <c r="N53" i="7"/>
  <c r="L53" i="7"/>
  <c r="O53" i="7"/>
  <c r="L49" i="7"/>
  <c r="O49" i="7"/>
  <c r="N49" i="7"/>
  <c r="M49" i="7"/>
  <c r="L45" i="7"/>
  <c r="N45" i="7"/>
  <c r="M45" i="7"/>
  <c r="O41" i="7"/>
  <c r="N41" i="7"/>
  <c r="L41" i="7"/>
  <c r="O37" i="7"/>
  <c r="N37" i="7"/>
  <c r="L37" i="7"/>
  <c r="M33" i="7"/>
  <c r="L33" i="7"/>
  <c r="O33" i="7"/>
  <c r="N33" i="7"/>
  <c r="O29" i="7"/>
  <c r="N29" i="7"/>
  <c r="L29" i="7"/>
  <c r="L25" i="7"/>
  <c r="O25" i="7"/>
  <c r="N25" i="7"/>
  <c r="O21" i="7"/>
  <c r="N21" i="7"/>
  <c r="L21" i="7"/>
  <c r="N17" i="7"/>
  <c r="L17" i="7"/>
  <c r="O17" i="7"/>
  <c r="O69" i="6"/>
  <c r="N69" i="6"/>
  <c r="L69" i="6"/>
  <c r="N65" i="6"/>
  <c r="L65" i="6"/>
  <c r="O65" i="6"/>
  <c r="O55" i="6"/>
  <c r="N55" i="6"/>
  <c r="L55" i="6"/>
  <c r="L51" i="6"/>
  <c r="O51" i="6"/>
  <c r="N51" i="6"/>
  <c r="O47" i="6"/>
  <c r="N47" i="6"/>
  <c r="L47" i="6"/>
  <c r="L43" i="6"/>
  <c r="O43" i="6"/>
  <c r="N43" i="6"/>
  <c r="O39" i="6"/>
  <c r="N39" i="6"/>
  <c r="L39" i="6"/>
  <c r="L35" i="6"/>
  <c r="O35" i="6"/>
  <c r="N35" i="6"/>
  <c r="O31" i="6"/>
  <c r="N31" i="6"/>
  <c r="L31" i="6"/>
  <c r="L27" i="6"/>
  <c r="O27" i="6"/>
  <c r="N27" i="6"/>
  <c r="O23" i="6"/>
  <c r="N23" i="6"/>
  <c r="L23" i="6"/>
  <c r="L19" i="6"/>
  <c r="O19" i="6"/>
  <c r="N19" i="6"/>
  <c r="O15" i="6"/>
  <c r="N15" i="6"/>
  <c r="L15" i="6"/>
  <c r="M14" i="10"/>
  <c r="M15" i="10"/>
  <c r="M19" i="10"/>
  <c r="M23" i="10"/>
  <c r="M26" i="10"/>
  <c r="M30" i="10"/>
  <c r="M34" i="10"/>
  <c r="M38" i="10"/>
  <c r="M41" i="10"/>
  <c r="M45" i="10"/>
  <c r="M48" i="10"/>
  <c r="M52" i="10"/>
  <c r="M56" i="10"/>
  <c r="M27" i="9"/>
  <c r="M42" i="9"/>
  <c r="M53" i="9"/>
  <c r="M38" i="9"/>
  <c r="M35" i="9"/>
  <c r="M46" i="9"/>
  <c r="M72" i="9"/>
  <c r="M83" i="9"/>
  <c r="M21" i="9"/>
  <c r="M57" i="9"/>
  <c r="M64" i="9"/>
  <c r="M17" i="7"/>
  <c r="M53" i="7"/>
  <c r="O14" i="15"/>
  <c r="O14" i="11"/>
  <c r="K16" i="4"/>
  <c r="M25" i="4"/>
  <c r="M30" i="4"/>
  <c r="P30" i="4" s="1"/>
  <c r="K32" i="4"/>
  <c r="M49" i="4"/>
  <c r="P49" i="4" s="1"/>
  <c r="M54" i="4"/>
  <c r="K56" i="4"/>
  <c r="P64" i="4"/>
  <c r="M24" i="5"/>
  <c r="P24" i="5" s="1"/>
  <c r="K24" i="5"/>
  <c r="M39" i="5"/>
  <c r="P39" i="5" s="1"/>
  <c r="K39" i="5"/>
  <c r="M55" i="5"/>
  <c r="P55" i="5" s="1"/>
  <c r="K55" i="5"/>
  <c r="M21" i="4"/>
  <c r="P21" i="4" s="1"/>
  <c r="M26" i="4"/>
  <c r="P26" i="4" s="1"/>
  <c r="M37" i="4"/>
  <c r="P37" i="4" s="1"/>
  <c r="M41" i="4"/>
  <c r="P41" i="4" s="1"/>
  <c r="M45" i="4"/>
  <c r="M50" i="4"/>
  <c r="P50" i="4" s="1"/>
  <c r="M58" i="4"/>
  <c r="M62" i="4"/>
  <c r="P62" i="4" s="1"/>
  <c r="M66" i="4"/>
  <c r="P66" i="4" s="1"/>
  <c r="M70" i="4"/>
  <c r="P70" i="4" s="1"/>
  <c r="M74" i="4"/>
  <c r="P74" i="4" s="1"/>
  <c r="M28" i="5"/>
  <c r="P28" i="5" s="1"/>
  <c r="K28" i="5"/>
  <c r="M43" i="5"/>
  <c r="P43" i="5" s="1"/>
  <c r="K43" i="5"/>
  <c r="M16" i="5"/>
  <c r="P16" i="5" s="1"/>
  <c r="K16" i="5"/>
  <c r="M32" i="5"/>
  <c r="P32" i="5" s="1"/>
  <c r="K32" i="5"/>
  <c r="M47" i="5"/>
  <c r="P47" i="5" s="1"/>
  <c r="K47" i="5"/>
  <c r="K20" i="4"/>
  <c r="K36" i="4"/>
  <c r="M20" i="5"/>
  <c r="P20" i="5" s="1"/>
  <c r="K20" i="5"/>
  <c r="M36" i="5"/>
  <c r="P36" i="5" s="1"/>
  <c r="K36" i="5"/>
  <c r="M51" i="5"/>
  <c r="P51" i="5" s="1"/>
  <c r="K51" i="5"/>
  <c r="K17" i="5"/>
  <c r="K21" i="5"/>
  <c r="K25" i="5"/>
  <c r="K29" i="5"/>
  <c r="K33" i="5"/>
  <c r="K40" i="5"/>
  <c r="K44" i="5"/>
  <c r="K48" i="5"/>
  <c r="K52" i="5"/>
  <c r="K56" i="5"/>
  <c r="K16" i="16"/>
  <c r="M18" i="16"/>
  <c r="K20" i="16"/>
  <c r="M22" i="16"/>
  <c r="P22" i="16" s="1"/>
  <c r="K24" i="16"/>
  <c r="M26" i="16"/>
  <c r="K28" i="16"/>
  <c r="M30" i="16"/>
  <c r="P30" i="16" s="1"/>
  <c r="K32" i="16"/>
  <c r="M34" i="16"/>
  <c r="M16" i="15"/>
  <c r="K18" i="15"/>
  <c r="M20" i="15"/>
  <c r="K22" i="15"/>
  <c r="M24" i="15"/>
  <c r="K26" i="15"/>
  <c r="M28" i="15"/>
  <c r="K30" i="15"/>
  <c r="M32" i="15"/>
  <c r="K34" i="15"/>
  <c r="M36" i="15"/>
  <c r="P36" i="15" s="1"/>
  <c r="K38" i="15"/>
  <c r="M40" i="15"/>
  <c r="K42" i="15"/>
  <c r="M44" i="15"/>
  <c r="K46" i="15"/>
  <c r="M48" i="15"/>
  <c r="K50" i="15"/>
  <c r="M52" i="15"/>
  <c r="P52" i="15" s="1"/>
  <c r="K54" i="15"/>
  <c r="M56" i="15"/>
  <c r="P56" i="15" s="1"/>
  <c r="K58" i="15"/>
  <c r="M60" i="15"/>
  <c r="P60" i="15" s="1"/>
  <c r="K62" i="15"/>
  <c r="K20" i="14"/>
  <c r="M26" i="14"/>
  <c r="K28" i="14"/>
  <c r="M30" i="14"/>
  <c r="M34" i="14"/>
  <c r="K36" i="14"/>
  <c r="M38" i="14"/>
  <c r="K40" i="14"/>
  <c r="M42" i="14"/>
  <c r="K44" i="14"/>
  <c r="M46" i="14"/>
  <c r="M50" i="14"/>
  <c r="K52" i="14"/>
  <c r="M54" i="14"/>
  <c r="K56" i="14"/>
  <c r="M58" i="14"/>
  <c r="K60" i="14"/>
  <c r="M62" i="14"/>
  <c r="M66" i="14"/>
  <c r="K68" i="14"/>
  <c r="K71" i="14"/>
  <c r="M73" i="14"/>
  <c r="K75" i="14"/>
  <c r="M77" i="14"/>
  <c r="M81" i="14"/>
  <c r="K82" i="14"/>
  <c r="M84" i="14"/>
  <c r="K86" i="14"/>
  <c r="M88" i="14"/>
  <c r="K90" i="14"/>
  <c r="M92" i="14"/>
  <c r="M95" i="14"/>
  <c r="K97" i="14"/>
  <c r="M99" i="14"/>
  <c r="K101" i="14"/>
  <c r="K105" i="14"/>
  <c r="M107" i="14"/>
  <c r="K109" i="14"/>
  <c r="K112" i="14"/>
  <c r="M114" i="14"/>
  <c r="K116" i="14"/>
  <c r="K120" i="14"/>
  <c r="K122" i="14"/>
  <c r="M124" i="14"/>
  <c r="K126" i="14"/>
  <c r="M128" i="14"/>
  <c r="K136" i="14"/>
  <c r="M138" i="14"/>
  <c r="K140" i="14"/>
  <c r="M142" i="14"/>
  <c r="K144" i="14"/>
  <c r="K146" i="14"/>
  <c r="K150" i="14"/>
  <c r="M152" i="14"/>
  <c r="K154" i="14"/>
  <c r="M156" i="14"/>
  <c r="M158" i="14"/>
  <c r="K160" i="14"/>
  <c r="M166" i="14"/>
  <c r="K168" i="14"/>
  <c r="M172" i="14"/>
  <c r="K174" i="14"/>
  <c r="K178" i="14"/>
  <c r="M180" i="14"/>
  <c r="M182" i="14"/>
  <c r="K184" i="14"/>
  <c r="M186" i="14"/>
  <c r="K188" i="14"/>
  <c r="K192" i="14"/>
  <c r="K194" i="14"/>
  <c r="M196" i="14"/>
  <c r="K198" i="14"/>
  <c r="M200" i="14"/>
  <c r="K202" i="14"/>
  <c r="M206" i="14"/>
  <c r="K208" i="14"/>
  <c r="K214" i="14"/>
  <c r="K218" i="14"/>
  <c r="K220" i="14"/>
  <c r="K224" i="14"/>
  <c r="K228" i="14"/>
  <c r="K234" i="14"/>
  <c r="K238" i="14"/>
  <c r="K242" i="14"/>
  <c r="K248" i="14"/>
  <c r="K252" i="14"/>
  <c r="K256" i="14"/>
  <c r="K262" i="14"/>
  <c r="K266" i="14"/>
  <c r="K270" i="14"/>
  <c r="K276" i="14"/>
  <c r="K280" i="14"/>
  <c r="K282" i="14"/>
  <c r="K290" i="14"/>
  <c r="K296" i="14"/>
  <c r="K304" i="14"/>
  <c r="K306" i="14"/>
  <c r="K310" i="14"/>
  <c r="K320" i="14"/>
  <c r="K324" i="14"/>
  <c r="K330" i="14"/>
  <c r="K334" i="14"/>
  <c r="M19" i="12"/>
  <c r="K19" i="12"/>
  <c r="K20" i="12"/>
  <c r="M20" i="12"/>
  <c r="M22" i="12"/>
  <c r="K22" i="12"/>
  <c r="M25" i="12"/>
  <c r="K25" i="12"/>
  <c r="K27" i="12"/>
  <c r="M29" i="12"/>
  <c r="K29" i="12"/>
  <c r="M33" i="12"/>
  <c r="K33" i="12"/>
  <c r="K35" i="12"/>
  <c r="M35" i="12"/>
  <c r="M37" i="12"/>
  <c r="K37" i="12"/>
  <c r="M40" i="12"/>
  <c r="K40" i="12"/>
  <c r="K42" i="12"/>
  <c r="M44" i="12"/>
  <c r="K44" i="12"/>
  <c r="M48" i="12"/>
  <c r="K48" i="12"/>
  <c r="K50" i="12"/>
  <c r="M50" i="12"/>
  <c r="K15" i="12"/>
  <c r="K216" i="14"/>
  <c r="K222" i="14"/>
  <c r="K226" i="14"/>
  <c r="K230" i="14"/>
  <c r="K232" i="14"/>
  <c r="K236" i="14"/>
  <c r="K240" i="14"/>
  <c r="K244" i="14"/>
  <c r="K246" i="14"/>
  <c r="K250" i="14"/>
  <c r="K254" i="14"/>
  <c r="K260" i="14"/>
  <c r="K264" i="14"/>
  <c r="K268" i="14"/>
  <c r="K274" i="14"/>
  <c r="K278" i="14"/>
  <c r="K284" i="14"/>
  <c r="K288" i="14"/>
  <c r="K292" i="14"/>
  <c r="K294" i="14"/>
  <c r="K298" i="14"/>
  <c r="K302" i="14"/>
  <c r="K308" i="14"/>
  <c r="K312" i="14"/>
  <c r="K316" i="14"/>
  <c r="K318" i="14"/>
  <c r="K322" i="14"/>
  <c r="K326" i="14"/>
  <c r="K332" i="14"/>
  <c r="K21" i="11"/>
  <c r="M21" i="11"/>
  <c r="K77" i="9"/>
  <c r="M77" i="9"/>
  <c r="M40" i="8"/>
  <c r="K40" i="8"/>
  <c r="K65" i="8"/>
  <c r="M65" i="8"/>
  <c r="K18" i="11"/>
  <c r="M18" i="11"/>
  <c r="K24" i="11"/>
  <c r="M24" i="11"/>
  <c r="M16" i="10"/>
  <c r="K16" i="10"/>
  <c r="M24" i="10"/>
  <c r="K24" i="10"/>
  <c r="M31" i="10"/>
  <c r="K31" i="10"/>
  <c r="M39" i="10"/>
  <c r="K39" i="10"/>
  <c r="M46" i="10"/>
  <c r="K46" i="10"/>
  <c r="M53" i="10"/>
  <c r="K53" i="10"/>
  <c r="K21" i="7"/>
  <c r="M21" i="7"/>
  <c r="K29" i="7"/>
  <c r="M29" i="7"/>
  <c r="K37" i="7"/>
  <c r="M37" i="7"/>
  <c r="M17" i="6"/>
  <c r="K17" i="6"/>
  <c r="M31" i="9"/>
  <c r="K31" i="9"/>
  <c r="M39" i="9"/>
  <c r="K39" i="9"/>
  <c r="M68" i="9"/>
  <c r="K68" i="9"/>
  <c r="K19" i="10"/>
  <c r="K26" i="10"/>
  <c r="K34" i="10"/>
  <c r="K41" i="10"/>
  <c r="K48" i="10"/>
  <c r="K56" i="10"/>
  <c r="M17" i="9"/>
  <c r="K17" i="9"/>
  <c r="K44" i="9"/>
  <c r="M44" i="9"/>
  <c r="M60" i="9"/>
  <c r="K60" i="9"/>
  <c r="M79" i="9"/>
  <c r="K79" i="9"/>
  <c r="M24" i="8"/>
  <c r="K24" i="8"/>
  <c r="M33" i="8"/>
  <c r="K33" i="8"/>
  <c r="M22" i="9"/>
  <c r="P22" i="9" s="1"/>
  <c r="K22" i="9"/>
  <c r="M65" i="9"/>
  <c r="K65" i="9"/>
  <c r="K41" i="8"/>
  <c r="M41" i="8"/>
  <c r="M60" i="8"/>
  <c r="K60" i="8"/>
  <c r="K42" i="9"/>
  <c r="K53" i="9"/>
  <c r="K83" i="9"/>
  <c r="K27" i="8"/>
  <c r="M27" i="8"/>
  <c r="M29" i="8"/>
  <c r="K29" i="8"/>
  <c r="K52" i="8"/>
  <c r="K56" i="8"/>
  <c r="K68" i="8"/>
  <c r="M68" i="8"/>
  <c r="M25" i="7"/>
  <c r="K25" i="7"/>
  <c r="K34" i="7"/>
  <c r="M34" i="7"/>
  <c r="P34" i="7" s="1"/>
  <c r="M15" i="9"/>
  <c r="M29" i="9"/>
  <c r="M48" i="9"/>
  <c r="M59" i="9"/>
  <c r="M46" i="8"/>
  <c r="K41" i="7"/>
  <c r="M41" i="7"/>
  <c r="K50" i="7"/>
  <c r="M50" i="7"/>
  <c r="P50" i="7" s="1"/>
  <c r="P66" i="8"/>
  <c r="K66" i="8"/>
  <c r="K23" i="7"/>
  <c r="K35" i="7"/>
  <c r="K43" i="7"/>
  <c r="M77" i="8"/>
  <c r="M20" i="6"/>
  <c r="K20" i="6"/>
  <c r="M28" i="6"/>
  <c r="K28" i="6"/>
  <c r="M36" i="6"/>
  <c r="K36" i="6"/>
  <c r="M44" i="6"/>
  <c r="K44" i="6"/>
  <c r="M52" i="6"/>
  <c r="P52" i="6" s="1"/>
  <c r="K52" i="6"/>
  <c r="M59" i="6"/>
  <c r="K59" i="6"/>
  <c r="M67" i="6"/>
  <c r="K67" i="6"/>
  <c r="M24" i="6"/>
  <c r="K24" i="6"/>
  <c r="M32" i="6"/>
  <c r="P32" i="6" s="1"/>
  <c r="K32" i="6"/>
  <c r="M40" i="6"/>
  <c r="K40" i="6"/>
  <c r="M48" i="6"/>
  <c r="K48" i="6"/>
  <c r="M56" i="6"/>
  <c r="P56" i="6" s="1"/>
  <c r="K56" i="6"/>
  <c r="M62" i="6"/>
  <c r="P62" i="6" s="1"/>
  <c r="K62" i="6"/>
  <c r="K63" i="6"/>
  <c r="M14" i="4"/>
  <c r="P14" i="4" s="1"/>
  <c r="P43" i="4"/>
  <c r="N57" i="5"/>
  <c r="G17" i="2" s="1"/>
  <c r="P18" i="4"/>
  <c r="P29" i="4"/>
  <c r="P34" i="4"/>
  <c r="P53" i="4"/>
  <c r="P69" i="4"/>
  <c r="N14" i="9"/>
  <c r="L14" i="9"/>
  <c r="O55" i="10"/>
  <c r="N55" i="10"/>
  <c r="O51" i="10"/>
  <c r="N51" i="10"/>
  <c r="O47" i="10"/>
  <c r="N47" i="10"/>
  <c r="O44" i="10"/>
  <c r="N44" i="10"/>
  <c r="O40" i="10"/>
  <c r="N40" i="10"/>
  <c r="O37" i="10"/>
  <c r="N37" i="10"/>
  <c r="O33" i="10"/>
  <c r="N33" i="10"/>
  <c r="O29" i="10"/>
  <c r="N29" i="10"/>
  <c r="O22" i="10"/>
  <c r="N22" i="10"/>
  <c r="O18" i="10"/>
  <c r="N18" i="10"/>
  <c r="N14" i="13"/>
  <c r="M14" i="9"/>
  <c r="L82" i="9"/>
  <c r="O82" i="9"/>
  <c r="N78" i="9"/>
  <c r="L75" i="9"/>
  <c r="O75" i="9"/>
  <c r="N71" i="9"/>
  <c r="L71" i="9"/>
  <c r="N67" i="9"/>
  <c r="L67" i="9"/>
  <c r="L63" i="9"/>
  <c r="O63" i="9"/>
  <c r="O56" i="9"/>
  <c r="N56" i="9"/>
  <c r="L56" i="9"/>
  <c r="O52" i="9"/>
  <c r="N52" i="9"/>
  <c r="L52" i="9"/>
  <c r="N49" i="9"/>
  <c r="L49" i="9"/>
  <c r="O45" i="9"/>
  <c r="N45" i="9"/>
  <c r="L45" i="9"/>
  <c r="O41" i="9"/>
  <c r="N41" i="9"/>
  <c r="O34" i="9"/>
  <c r="N34" i="9"/>
  <c r="L34" i="9"/>
  <c r="O30" i="9"/>
  <c r="N30" i="9"/>
  <c r="L26" i="9"/>
  <c r="O26" i="9"/>
  <c r="O20" i="9"/>
  <c r="N20" i="9"/>
  <c r="L16" i="9"/>
  <c r="O16" i="9"/>
  <c r="M80" i="8"/>
  <c r="L80" i="8"/>
  <c r="O80" i="8"/>
  <c r="N80" i="8"/>
  <c r="M76" i="8"/>
  <c r="L76" i="8"/>
  <c r="N76" i="8"/>
  <c r="L72" i="8"/>
  <c r="O72" i="8"/>
  <c r="N72" i="8"/>
  <c r="M72" i="8"/>
  <c r="L68" i="8"/>
  <c r="O68" i="8"/>
  <c r="N68" i="8"/>
  <c r="L61" i="8"/>
  <c r="O61" i="8"/>
  <c r="N61" i="8"/>
  <c r="M61" i="8"/>
  <c r="L57" i="8"/>
  <c r="N57" i="8"/>
  <c r="M57" i="8"/>
  <c r="L53" i="8"/>
  <c r="O53" i="8"/>
  <c r="M53" i="8"/>
  <c r="L49" i="8"/>
  <c r="O49" i="8"/>
  <c r="N49" i="8"/>
  <c r="M49" i="8"/>
  <c r="O45" i="8"/>
  <c r="N45" i="8"/>
  <c r="M45" i="8"/>
  <c r="O41" i="8"/>
  <c r="N41" i="8"/>
  <c r="L41" i="8"/>
  <c r="O37" i="8"/>
  <c r="N37" i="8"/>
  <c r="M37" i="8"/>
  <c r="L37" i="8"/>
  <c r="O34" i="8"/>
  <c r="N34" i="8"/>
  <c r="M34" i="8"/>
  <c r="L34" i="8"/>
  <c r="N30" i="8"/>
  <c r="M30" i="8"/>
  <c r="L30" i="8"/>
  <c r="O30" i="8"/>
  <c r="M26" i="8"/>
  <c r="L26" i="8"/>
  <c r="O26" i="8"/>
  <c r="N26" i="8"/>
  <c r="L22" i="8"/>
  <c r="O22" i="8"/>
  <c r="N22" i="8"/>
  <c r="M22" i="8"/>
  <c r="O18" i="8"/>
  <c r="N18" i="8"/>
  <c r="M18" i="8"/>
  <c r="L18" i="8"/>
  <c r="L64" i="7"/>
  <c r="O64" i="7"/>
  <c r="N64" i="7"/>
  <c r="L60" i="7"/>
  <c r="O60" i="7"/>
  <c r="N60" i="7"/>
  <c r="O56" i="7"/>
  <c r="N56" i="7"/>
  <c r="L56" i="7"/>
  <c r="O52" i="7"/>
  <c r="N52" i="7"/>
  <c r="L52" i="7"/>
  <c r="L48" i="7"/>
  <c r="O48" i="7"/>
  <c r="O44" i="7"/>
  <c r="L44" i="7"/>
  <c r="N40" i="7"/>
  <c r="O40" i="7"/>
  <c r="L40" i="7"/>
  <c r="L36" i="7"/>
  <c r="N36" i="7"/>
  <c r="O36" i="7"/>
  <c r="N32" i="7"/>
  <c r="L32" i="7"/>
  <c r="N28" i="7"/>
  <c r="O28" i="7"/>
  <c r="L28" i="7"/>
  <c r="L24" i="7"/>
  <c r="O24" i="7"/>
  <c r="N24" i="7"/>
  <c r="L20" i="7"/>
  <c r="O20" i="7"/>
  <c r="N20" i="7"/>
  <c r="L16" i="7"/>
  <c r="N16" i="7"/>
  <c r="O16" i="7"/>
  <c r="M68" i="6"/>
  <c r="L68" i="6"/>
  <c r="O68" i="6"/>
  <c r="N68" i="6"/>
  <c r="L64" i="6"/>
  <c r="N64" i="6"/>
  <c r="M64" i="6"/>
  <c r="N61" i="6"/>
  <c r="M61" i="6"/>
  <c r="L61" i="6"/>
  <c r="O58" i="6"/>
  <c r="N58" i="6"/>
  <c r="M58" i="6"/>
  <c r="L58" i="6"/>
  <c r="O54" i="6"/>
  <c r="N54" i="6"/>
  <c r="M54" i="6"/>
  <c r="L54" i="6"/>
  <c r="O50" i="6"/>
  <c r="N50" i="6"/>
  <c r="M50" i="6"/>
  <c r="L50" i="6"/>
  <c r="L46" i="6"/>
  <c r="O46" i="6"/>
  <c r="N46" i="6"/>
  <c r="M46" i="6"/>
  <c r="L42" i="6"/>
  <c r="O42" i="6"/>
  <c r="N42" i="6"/>
  <c r="M42" i="6"/>
  <c r="L38" i="6"/>
  <c r="N38" i="6"/>
  <c r="M38" i="6"/>
  <c r="L34" i="6"/>
  <c r="N34" i="6"/>
  <c r="M34" i="6"/>
  <c r="M30" i="6"/>
  <c r="L30" i="6"/>
  <c r="O30" i="6"/>
  <c r="N30" i="6"/>
  <c r="M26" i="6"/>
  <c r="L26" i="6"/>
  <c r="O26" i="6"/>
  <c r="N26" i="6"/>
  <c r="M22" i="6"/>
  <c r="L22" i="6"/>
  <c r="O22" i="6"/>
  <c r="N22" i="6"/>
  <c r="M18" i="6"/>
  <c r="L18" i="6"/>
  <c r="O18" i="6"/>
  <c r="N18" i="6"/>
  <c r="M26" i="9"/>
  <c r="M63" i="9"/>
  <c r="M67" i="9"/>
  <c r="M24" i="7"/>
  <c r="M20" i="9"/>
  <c r="M41" i="9"/>
  <c r="M75" i="9"/>
  <c r="M78" i="9"/>
  <c r="M82" i="9"/>
  <c r="M18" i="10"/>
  <c r="M22" i="10"/>
  <c r="M44" i="10"/>
  <c r="M47" i="10"/>
  <c r="M34" i="9"/>
  <c r="M56" i="9"/>
  <c r="M64" i="7"/>
  <c r="M16" i="7"/>
  <c r="M20" i="7"/>
  <c r="M32" i="7"/>
  <c r="M36" i="7"/>
  <c r="M60" i="7"/>
  <c r="M28" i="7"/>
  <c r="M48" i="7"/>
  <c r="M52" i="7"/>
  <c r="K14" i="6"/>
  <c r="M14" i="6"/>
  <c r="P14" i="6" s="1"/>
  <c r="M40" i="7"/>
  <c r="M44" i="7"/>
  <c r="M56" i="7"/>
  <c r="P46" i="4"/>
  <c r="P54" i="4"/>
  <c r="P59" i="4"/>
  <c r="P67" i="4"/>
  <c r="L57" i="5"/>
  <c r="I17" i="2" s="1"/>
  <c r="P63" i="4"/>
  <c r="P15" i="4"/>
  <c r="P16" i="4"/>
  <c r="P19" i="4"/>
  <c r="P20" i="4"/>
  <c r="P23" i="4"/>
  <c r="P27" i="4"/>
  <c r="P28" i="4"/>
  <c r="P31" i="4"/>
  <c r="P32" i="4"/>
  <c r="P35" i="4"/>
  <c r="P36" i="4"/>
  <c r="P39" i="4"/>
  <c r="P71" i="4"/>
  <c r="P72" i="4"/>
  <c r="P18" i="5"/>
  <c r="P21" i="5"/>
  <c r="P26" i="5"/>
  <c r="P30" i="5"/>
  <c r="P34" i="5"/>
  <c r="P37" i="5"/>
  <c r="P41" i="5"/>
  <c r="P49" i="5"/>
  <c r="P52" i="5"/>
  <c r="P44" i="4"/>
  <c r="P42" i="4"/>
  <c r="P47" i="4"/>
  <c r="P51" i="4"/>
  <c r="P55" i="4"/>
  <c r="P56" i="4"/>
  <c r="P16" i="16"/>
  <c r="P20" i="16"/>
  <c r="P24" i="16"/>
  <c r="P28" i="16"/>
  <c r="P32" i="16"/>
  <c r="P17" i="15"/>
  <c r="P25" i="15"/>
  <c r="P45" i="15"/>
  <c r="P15" i="12"/>
  <c r="P18" i="7"/>
  <c r="P14" i="16"/>
  <c r="M14" i="15"/>
  <c r="O14" i="7"/>
  <c r="N14" i="15"/>
  <c r="N14" i="11"/>
  <c r="M15" i="5"/>
  <c r="M19" i="5"/>
  <c r="M23" i="5"/>
  <c r="P23" i="5" s="1"/>
  <c r="M27" i="5"/>
  <c r="P27" i="5" s="1"/>
  <c r="M31" i="5"/>
  <c r="M35" i="5"/>
  <c r="P35" i="5" s="1"/>
  <c r="M38" i="5"/>
  <c r="P38" i="5" s="1"/>
  <c r="M42" i="5"/>
  <c r="P42" i="5" s="1"/>
  <c r="M46" i="5"/>
  <c r="M50" i="5"/>
  <c r="M54" i="5"/>
  <c r="P54" i="5" s="1"/>
  <c r="K15" i="16"/>
  <c r="M17" i="16"/>
  <c r="P17" i="16" s="1"/>
  <c r="K19" i="16"/>
  <c r="M21" i="16"/>
  <c r="P21" i="16" s="1"/>
  <c r="K23" i="16"/>
  <c r="M25" i="16"/>
  <c r="P25" i="16" s="1"/>
  <c r="K27" i="16"/>
  <c r="M29" i="16"/>
  <c r="P29" i="16" s="1"/>
  <c r="K31" i="16"/>
  <c r="M33" i="16"/>
  <c r="P33" i="16" s="1"/>
  <c r="K35" i="16"/>
  <c r="L36" i="16"/>
  <c r="I28" i="2" s="1"/>
  <c r="M15" i="15"/>
  <c r="P15" i="15" s="1"/>
  <c r="K17" i="15"/>
  <c r="M19" i="15"/>
  <c r="P19" i="15" s="1"/>
  <c r="K21" i="15"/>
  <c r="M23" i="15"/>
  <c r="P23" i="15" s="1"/>
  <c r="K25" i="15"/>
  <c r="M27" i="15"/>
  <c r="P27" i="15" s="1"/>
  <c r="K29" i="15"/>
  <c r="M31" i="15"/>
  <c r="P31" i="15" s="1"/>
  <c r="K33" i="15"/>
  <c r="M35" i="15"/>
  <c r="K37" i="15"/>
  <c r="M39" i="15"/>
  <c r="P39" i="15" s="1"/>
  <c r="K41" i="15"/>
  <c r="M43" i="15"/>
  <c r="P43" i="15" s="1"/>
  <c r="K45" i="15"/>
  <c r="M47" i="15"/>
  <c r="P47" i="15" s="1"/>
  <c r="K49" i="15"/>
  <c r="M51" i="15"/>
  <c r="P51" i="15" s="1"/>
  <c r="K53" i="15"/>
  <c r="M55" i="15"/>
  <c r="P55" i="15" s="1"/>
  <c r="K57" i="15"/>
  <c r="M59" i="15"/>
  <c r="P59" i="15" s="1"/>
  <c r="K61" i="15"/>
  <c r="K15" i="14"/>
  <c r="K19" i="14"/>
  <c r="M21" i="14"/>
  <c r="K23" i="14"/>
  <c r="K27" i="14"/>
  <c r="K31" i="14"/>
  <c r="K35" i="14"/>
  <c r="K39" i="14"/>
  <c r="K43" i="14"/>
  <c r="K47" i="14"/>
  <c r="K51" i="14"/>
  <c r="K55" i="14"/>
  <c r="K59" i="14"/>
  <c r="K63" i="14"/>
  <c r="K67" i="14"/>
  <c r="K70" i="14"/>
  <c r="K74" i="14"/>
  <c r="K78" i="14"/>
  <c r="K85" i="14"/>
  <c r="K89" i="14"/>
  <c r="K93" i="14"/>
  <c r="K96" i="14"/>
  <c r="K100" i="14"/>
  <c r="K104" i="14"/>
  <c r="K108" i="14"/>
  <c r="K111" i="14"/>
  <c r="K115" i="14"/>
  <c r="K119" i="14"/>
  <c r="K125" i="14"/>
  <c r="K129" i="14"/>
  <c r="K135" i="14"/>
  <c r="K139" i="14"/>
  <c r="K143" i="14"/>
  <c r="K145" i="14"/>
  <c r="K149" i="14"/>
  <c r="K153" i="14"/>
  <c r="K159" i="14"/>
  <c r="K163" i="14"/>
  <c r="K167" i="14"/>
  <c r="K169" i="14"/>
  <c r="K173" i="14"/>
  <c r="K177" i="14"/>
  <c r="K183" i="14"/>
  <c r="K187" i="14"/>
  <c r="K191" i="14"/>
  <c r="K193" i="14"/>
  <c r="K197" i="14"/>
  <c r="K201" i="14"/>
  <c r="K207" i="14"/>
  <c r="K211" i="14"/>
  <c r="K215" i="14"/>
  <c r="K221" i="14"/>
  <c r="K225" i="14"/>
  <c r="K229" i="14"/>
  <c r="K231" i="14"/>
  <c r="K235" i="14"/>
  <c r="K239" i="14"/>
  <c r="K243" i="14"/>
  <c r="K245" i="14"/>
  <c r="K249" i="14"/>
  <c r="K253" i="14"/>
  <c r="K259" i="14"/>
  <c r="K263" i="14"/>
  <c r="K267" i="14"/>
  <c r="K273" i="14"/>
  <c r="K277" i="14"/>
  <c r="K281" i="14"/>
  <c r="K283" i="14"/>
  <c r="K287" i="14"/>
  <c r="K291" i="14"/>
  <c r="K297" i="14"/>
  <c r="K301" i="14"/>
  <c r="K305" i="14"/>
  <c r="K307" i="14"/>
  <c r="K311" i="14"/>
  <c r="K315" i="14"/>
  <c r="K321" i="14"/>
  <c r="K325" i="14"/>
  <c r="K329" i="14"/>
  <c r="K331" i="14"/>
  <c r="K26" i="13"/>
  <c r="M26" i="13"/>
  <c r="M18" i="13"/>
  <c r="K18" i="13"/>
  <c r="M24" i="13"/>
  <c r="P24" i="13" s="1"/>
  <c r="K24" i="13"/>
  <c r="M31" i="13"/>
  <c r="K31" i="13"/>
  <c r="K16" i="13"/>
  <c r="M16" i="13"/>
  <c r="K23" i="13"/>
  <c r="M23" i="13"/>
  <c r="K36" i="13"/>
  <c r="M36" i="13"/>
  <c r="M14" i="13"/>
  <c r="K14" i="13"/>
  <c r="M21" i="13"/>
  <c r="P21" i="13" s="1"/>
  <c r="K21" i="13"/>
  <c r="M28" i="13"/>
  <c r="K28" i="13"/>
  <c r="M34" i="13"/>
  <c r="K34" i="13"/>
  <c r="M14" i="12"/>
  <c r="K16" i="12"/>
  <c r="M18" i="12"/>
  <c r="M21" i="12"/>
  <c r="K23" i="12"/>
  <c r="K26" i="12"/>
  <c r="M28" i="12"/>
  <c r="K30" i="12"/>
  <c r="M32" i="12"/>
  <c r="K34" i="12"/>
  <c r="M36" i="12"/>
  <c r="K38" i="12"/>
  <c r="K41" i="12"/>
  <c r="M43" i="12"/>
  <c r="K45" i="12"/>
  <c r="M47" i="12"/>
  <c r="K49" i="12"/>
  <c r="M51" i="12"/>
  <c r="M16" i="11"/>
  <c r="M19" i="11"/>
  <c r="M22" i="11"/>
  <c r="K14" i="10"/>
  <c r="K18" i="10"/>
  <c r="K22" i="10"/>
  <c r="K47" i="10"/>
  <c r="M16" i="9"/>
  <c r="K16" i="9"/>
  <c r="K45" i="9"/>
  <c r="K75" i="9"/>
  <c r="M25" i="9"/>
  <c r="M40" i="9"/>
  <c r="M55" i="9"/>
  <c r="M70" i="9"/>
  <c r="M23" i="9"/>
  <c r="M37" i="9"/>
  <c r="M51" i="9"/>
  <c r="K52" i="9"/>
  <c r="M66" i="9"/>
  <c r="K67" i="9"/>
  <c r="M81" i="9"/>
  <c r="K82" i="9"/>
  <c r="M47" i="8"/>
  <c r="K47" i="8"/>
  <c r="M55" i="8"/>
  <c r="P55" i="8" s="1"/>
  <c r="K55" i="8"/>
  <c r="K62" i="8"/>
  <c r="M62" i="8"/>
  <c r="K42" i="7"/>
  <c r="M42" i="7"/>
  <c r="P42" i="7" s="1"/>
  <c r="M51" i="7"/>
  <c r="K51" i="7"/>
  <c r="K73" i="8"/>
  <c r="M73" i="8"/>
  <c r="P73" i="8" s="1"/>
  <c r="K22" i="7"/>
  <c r="M22" i="7"/>
  <c r="P22" i="7" s="1"/>
  <c r="K58" i="7"/>
  <c r="M58" i="7"/>
  <c r="M59" i="7"/>
  <c r="P59" i="7" s="1"/>
  <c r="K59" i="7"/>
  <c r="K62" i="7"/>
  <c r="M62" i="7"/>
  <c r="P62" i="7" s="1"/>
  <c r="M20" i="8"/>
  <c r="P20" i="8" s="1"/>
  <c r="K20" i="8"/>
  <c r="M28" i="8"/>
  <c r="K28" i="8"/>
  <c r="M35" i="8"/>
  <c r="P35" i="8" s="1"/>
  <c r="K35" i="8"/>
  <c r="K42" i="8"/>
  <c r="M42" i="8"/>
  <c r="P42" i="8" s="1"/>
  <c r="M78" i="8"/>
  <c r="K78" i="8"/>
  <c r="M65" i="6"/>
  <c r="K65" i="6"/>
  <c r="K43" i="8"/>
  <c r="K63" i="8"/>
  <c r="K74" i="8"/>
  <c r="K19" i="7"/>
  <c r="K39" i="7"/>
  <c r="M15" i="8"/>
  <c r="M23" i="8"/>
  <c r="P23" i="8" s="1"/>
  <c r="M31" i="8"/>
  <c r="M50" i="8"/>
  <c r="M69" i="8"/>
  <c r="K46" i="7"/>
  <c r="M46" i="7"/>
  <c r="P63" i="7"/>
  <c r="K14" i="7"/>
  <c r="M14" i="7"/>
  <c r="M15" i="7"/>
  <c r="K15" i="7"/>
  <c r="K26" i="7"/>
  <c r="M26" i="7"/>
  <c r="P26" i="7" s="1"/>
  <c r="M27" i="7"/>
  <c r="K27" i="7"/>
  <c r="K47" i="7"/>
  <c r="K63" i="7"/>
  <c r="P23" i="7"/>
  <c r="P35" i="7"/>
  <c r="P43" i="7"/>
  <c r="M15" i="6"/>
  <c r="K15" i="6"/>
  <c r="M31" i="6"/>
  <c r="K31" i="6"/>
  <c r="M47" i="6"/>
  <c r="K47" i="6"/>
  <c r="M69" i="6"/>
  <c r="K69" i="6"/>
  <c r="M19" i="6"/>
  <c r="K19" i="6"/>
  <c r="M35" i="6"/>
  <c r="K35" i="6"/>
  <c r="M51" i="6"/>
  <c r="K51" i="6"/>
  <c r="M23" i="6"/>
  <c r="K23" i="6"/>
  <c r="M39" i="6"/>
  <c r="K39" i="6"/>
  <c r="M55" i="6"/>
  <c r="K55" i="6"/>
  <c r="M27" i="6"/>
  <c r="K27" i="6"/>
  <c r="M43" i="6"/>
  <c r="K43" i="6"/>
  <c r="N75" i="4"/>
  <c r="G16" i="2" s="1"/>
  <c r="K19" i="4"/>
  <c r="K23" i="4"/>
  <c r="K27" i="4"/>
  <c r="K31" i="4"/>
  <c r="K55" i="4"/>
  <c r="K59" i="4"/>
  <c r="K63" i="4"/>
  <c r="K71" i="4"/>
  <c r="K15" i="4"/>
  <c r="K35" i="4"/>
  <c r="K39" i="4"/>
  <c r="K43" i="4"/>
  <c r="K47" i="4"/>
  <c r="K51" i="4"/>
  <c r="K67" i="4"/>
  <c r="L75" i="4"/>
  <c r="I16" i="2" s="1"/>
  <c r="P28" i="13" l="1"/>
  <c r="M22" i="13"/>
  <c r="P22" i="13" s="1"/>
  <c r="P34" i="13"/>
  <c r="P23" i="13"/>
  <c r="P31" i="13"/>
  <c r="P18" i="13"/>
  <c r="P15" i="13"/>
  <c r="M39" i="12"/>
  <c r="K39" i="12"/>
  <c r="M24" i="12"/>
  <c r="P38" i="12"/>
  <c r="K24" i="12"/>
  <c r="P34" i="12"/>
  <c r="P45" i="12"/>
  <c r="K31" i="12"/>
  <c r="P49" i="12"/>
  <c r="P23" i="12"/>
  <c r="P26" i="12"/>
  <c r="P21" i="12"/>
  <c r="K46" i="12"/>
  <c r="P18" i="12"/>
  <c r="P30" i="12"/>
  <c r="M17" i="12"/>
  <c r="P17" i="12" s="1"/>
  <c r="P50" i="12"/>
  <c r="M46" i="12"/>
  <c r="P46" i="12" s="1"/>
  <c r="M42" i="12"/>
  <c r="P42" i="12" s="1"/>
  <c r="P39" i="12"/>
  <c r="P35" i="12"/>
  <c r="M31" i="12"/>
  <c r="P31" i="12" s="1"/>
  <c r="M27" i="12"/>
  <c r="P27" i="12" s="1"/>
  <c r="P24" i="12"/>
  <c r="P20" i="12"/>
  <c r="M14" i="11"/>
  <c r="K40" i="10"/>
  <c r="K33" i="10"/>
  <c r="P53" i="10"/>
  <c r="P39" i="10"/>
  <c r="K55" i="10"/>
  <c r="K29" i="10"/>
  <c r="P35" i="10"/>
  <c r="K51" i="10"/>
  <c r="K37" i="10"/>
  <c r="P46" i="10"/>
  <c r="P31" i="10"/>
  <c r="K25" i="10"/>
  <c r="P25" i="9"/>
  <c r="P23" i="9"/>
  <c r="P54" i="9"/>
  <c r="P84" i="9"/>
  <c r="P42" i="9"/>
  <c r="P61" i="9"/>
  <c r="P32" i="9"/>
  <c r="M30" i="9"/>
  <c r="P30" i="9" s="1"/>
  <c r="P65" i="9"/>
  <c r="P39" i="9"/>
  <c r="P78" i="8"/>
  <c r="P28" i="8"/>
  <c r="P24" i="8"/>
  <c r="P62" i="8"/>
  <c r="P15" i="8"/>
  <c r="P50" i="8"/>
  <c r="P47" i="8"/>
  <c r="P27" i="7"/>
  <c r="P15" i="7"/>
  <c r="P51" i="7"/>
  <c r="P46" i="7"/>
  <c r="P58" i="7"/>
  <c r="P39" i="6"/>
  <c r="P51" i="6"/>
  <c r="P19" i="6"/>
  <c r="P44" i="6"/>
  <c r="P55" i="6"/>
  <c r="P23" i="6"/>
  <c r="P35" i="6"/>
  <c r="P65" i="6"/>
  <c r="P27" i="6"/>
  <c r="P40" i="6"/>
  <c r="P59" i="6"/>
  <c r="P31" i="6"/>
  <c r="P48" i="6"/>
  <c r="P36" i="6"/>
  <c r="P43" i="6"/>
  <c r="P69" i="6"/>
  <c r="P47" i="6"/>
  <c r="P15" i="6"/>
  <c r="P44" i="5"/>
  <c r="P29" i="5"/>
  <c r="P50" i="5"/>
  <c r="P19" i="5"/>
  <c r="P46" i="5"/>
  <c r="P31" i="5"/>
  <c r="P15" i="5"/>
  <c r="M131" i="14"/>
  <c r="P131" i="14" s="1"/>
  <c r="M151" i="14"/>
  <c r="P151" i="14" s="1"/>
  <c r="M205" i="14"/>
  <c r="P205" i="14" s="1"/>
  <c r="M179" i="14"/>
  <c r="P179" i="14" s="1"/>
  <c r="P324" i="14"/>
  <c r="M57" i="14"/>
  <c r="P57" i="14" s="1"/>
  <c r="P288" i="14"/>
  <c r="M110" i="14"/>
  <c r="P110" i="14" s="1"/>
  <c r="K272" i="14"/>
  <c r="P235" i="14"/>
  <c r="M213" i="14"/>
  <c r="P213" i="14" s="1"/>
  <c r="M185" i="14"/>
  <c r="P185" i="14" s="1"/>
  <c r="M157" i="14"/>
  <c r="P157" i="14" s="1"/>
  <c r="M117" i="14"/>
  <c r="P117" i="14" s="1"/>
  <c r="M87" i="14"/>
  <c r="P87" i="14" s="1"/>
  <c r="M65" i="14"/>
  <c r="P65" i="14" s="1"/>
  <c r="M33" i="14"/>
  <c r="P33" i="14" s="1"/>
  <c r="M165" i="14"/>
  <c r="P165" i="14" s="1"/>
  <c r="M137" i="14"/>
  <c r="P137" i="14" s="1"/>
  <c r="M94" i="14"/>
  <c r="P94" i="14" s="1"/>
  <c r="M72" i="14"/>
  <c r="P72" i="14" s="1"/>
  <c r="M41" i="14"/>
  <c r="P41" i="14" s="1"/>
  <c r="P194" i="14"/>
  <c r="P113" i="14"/>
  <c r="P133" i="14"/>
  <c r="P223" i="14"/>
  <c r="P68" i="14"/>
  <c r="M199" i="14"/>
  <c r="P199" i="14" s="1"/>
  <c r="M171" i="14"/>
  <c r="P171" i="14" s="1"/>
  <c r="M123" i="14"/>
  <c r="P123" i="14" s="1"/>
  <c r="M102" i="14"/>
  <c r="P102" i="14" s="1"/>
  <c r="M80" i="14"/>
  <c r="P80" i="14" s="1"/>
  <c r="M49" i="14"/>
  <c r="P49" i="14" s="1"/>
  <c r="P136" i="14"/>
  <c r="M29" i="14"/>
  <c r="P29" i="14" s="1"/>
  <c r="P120" i="14"/>
  <c r="P30" i="14"/>
  <c r="P264" i="14"/>
  <c r="P284" i="14"/>
  <c r="P318" i="14"/>
  <c r="P92" i="14"/>
  <c r="P229" i="14"/>
  <c r="P236" i="14"/>
  <c r="P208" i="14"/>
  <c r="P322" i="14"/>
  <c r="P297" i="14"/>
  <c r="P38" i="14"/>
  <c r="P109" i="14"/>
  <c r="P56" i="14"/>
  <c r="P234" i="14"/>
  <c r="M17" i="14"/>
  <c r="P17" i="14" s="1"/>
  <c r="P73" i="14"/>
  <c r="P54" i="14"/>
  <c r="P321" i="14"/>
  <c r="P248" i="14"/>
  <c r="P210" i="14"/>
  <c r="P240" i="14"/>
  <c r="P222" i="14"/>
  <c r="P192" i="14"/>
  <c r="P101" i="14"/>
  <c r="P260" i="14"/>
  <c r="P250" i="14"/>
  <c r="P300" i="14"/>
  <c r="P81" i="14"/>
  <c r="P270" i="14"/>
  <c r="P305" i="14"/>
  <c r="P100" i="14"/>
  <c r="P39" i="14"/>
  <c r="P331" i="14"/>
  <c r="P302" i="14"/>
  <c r="P154" i="14"/>
  <c r="P86" i="14"/>
  <c r="P40" i="14"/>
  <c r="P97" i="14"/>
  <c r="K300" i="14"/>
  <c r="M328" i="14"/>
  <c r="P328" i="14" s="1"/>
  <c r="P239" i="14"/>
  <c r="P316" i="14"/>
  <c r="P226" i="14"/>
  <c r="P112" i="14"/>
  <c r="P254" i="14"/>
  <c r="P105" i="14"/>
  <c r="P160" i="14"/>
  <c r="P298" i="14"/>
  <c r="P141" i="14"/>
  <c r="P121" i="14"/>
  <c r="P84" i="14"/>
  <c r="P283" i="14"/>
  <c r="P221" i="14"/>
  <c r="P294" i="14"/>
  <c r="P198" i="14"/>
  <c r="P184" i="14"/>
  <c r="P212" i="14"/>
  <c r="P116" i="14"/>
  <c r="P82" i="14"/>
  <c r="P52" i="14"/>
  <c r="P36" i="14"/>
  <c r="P44" i="14"/>
  <c r="P60" i="14"/>
  <c r="P75" i="14"/>
  <c r="P90" i="14"/>
  <c r="P99" i="14"/>
  <c r="P15" i="14"/>
  <c r="P277" i="14"/>
  <c r="P315" i="14"/>
  <c r="P325" i="14"/>
  <c r="P292" i="14"/>
  <c r="P71" i="14"/>
  <c r="P216" i="14"/>
  <c r="P326" i="14"/>
  <c r="P34" i="14"/>
  <c r="P146" i="14"/>
  <c r="P174" i="14"/>
  <c r="P202" i="14"/>
  <c r="P244" i="14"/>
  <c r="P195" i="14"/>
  <c r="P161" i="14"/>
  <c r="P91" i="14"/>
  <c r="P76" i="14"/>
  <c r="P61" i="14"/>
  <c r="P45" i="14"/>
  <c r="P95" i="14"/>
  <c r="P58" i="14"/>
  <c r="P334" i="14"/>
  <c r="P188" i="14"/>
  <c r="P230" i="14"/>
  <c r="P66" i="14"/>
  <c r="P242" i="14"/>
  <c r="P320" i="14"/>
  <c r="P266" i="14"/>
  <c r="P262" i="14"/>
  <c r="P287" i="14"/>
  <c r="P191" i="14"/>
  <c r="P177" i="14"/>
  <c r="P163" i="14"/>
  <c r="P149" i="14"/>
  <c r="P135" i="14"/>
  <c r="P108" i="14"/>
  <c r="P93" i="14"/>
  <c r="P78" i="14"/>
  <c r="P63" i="14"/>
  <c r="P47" i="14"/>
  <c r="P31" i="14"/>
  <c r="P259" i="14"/>
  <c r="P19" i="14"/>
  <c r="P70" i="14"/>
  <c r="P129" i="14"/>
  <c r="P183" i="14"/>
  <c r="P249" i="14"/>
  <c r="P311" i="14"/>
  <c r="P329" i="14"/>
  <c r="P332" i="14"/>
  <c r="P278" i="14"/>
  <c r="P28" i="14"/>
  <c r="P312" i="14"/>
  <c r="P140" i="14"/>
  <c r="P271" i="14"/>
  <c r="P178" i="14"/>
  <c r="P122" i="14"/>
  <c r="P274" i="14"/>
  <c r="P246" i="14"/>
  <c r="P144" i="14"/>
  <c r="P126" i="14"/>
  <c r="K314" i="14"/>
  <c r="K286" i="14"/>
  <c r="K258" i="14"/>
  <c r="P46" i="14"/>
  <c r="P282" i="14"/>
  <c r="P291" i="14"/>
  <c r="P268" i="14"/>
  <c r="P150" i="14"/>
  <c r="M190" i="14"/>
  <c r="P62" i="14"/>
  <c r="P214" i="14"/>
  <c r="P215" i="14"/>
  <c r="P308" i="14"/>
  <c r="P232" i="14"/>
  <c r="P20" i="14"/>
  <c r="P209" i="14"/>
  <c r="P203" i="14"/>
  <c r="P189" i="14"/>
  <c r="P181" i="14"/>
  <c r="P175" i="14"/>
  <c r="P155" i="14"/>
  <c r="P147" i="14"/>
  <c r="P127" i="14"/>
  <c r="P106" i="14"/>
  <c r="P98" i="14"/>
  <c r="P83" i="14"/>
  <c r="P69" i="14"/>
  <c r="P53" i="14"/>
  <c r="P37" i="14"/>
  <c r="P21" i="14"/>
  <c r="P124" i="14"/>
  <c r="M118" i="14"/>
  <c r="P77" i="14"/>
  <c r="P42" i="14"/>
  <c r="P22" i="14"/>
  <c r="P310" i="14"/>
  <c r="P285" i="14"/>
  <c r="P168" i="14"/>
  <c r="P44" i="15"/>
  <c r="P35" i="15"/>
  <c r="P48" i="15"/>
  <c r="P32" i="15"/>
  <c r="P61" i="15"/>
  <c r="L38" i="13"/>
  <c r="I25" i="2" s="1"/>
  <c r="P19" i="13"/>
  <c r="P36" i="13"/>
  <c r="P16" i="13"/>
  <c r="P26" i="13"/>
  <c r="P69" i="9"/>
  <c r="P55" i="14"/>
  <c r="P85" i="14"/>
  <c r="P115" i="14"/>
  <c r="P143" i="14"/>
  <c r="P169" i="14"/>
  <c r="P197" i="14"/>
  <c r="P225" i="14"/>
  <c r="P243" i="14"/>
  <c r="P263" i="14"/>
  <c r="P281" i="14"/>
  <c r="P301" i="14"/>
  <c r="P330" i="14"/>
  <c r="P220" i="14"/>
  <c r="P56" i="8"/>
  <c r="P57" i="15"/>
  <c r="P88" i="14"/>
  <c r="P21" i="15"/>
  <c r="P256" i="14"/>
  <c r="P29" i="15"/>
  <c r="P14" i="10"/>
  <c r="N63" i="15"/>
  <c r="G27" i="2" s="1"/>
  <c r="P40" i="15"/>
  <c r="N36" i="16"/>
  <c r="G28" i="2" s="1"/>
  <c r="P15" i="9"/>
  <c r="O31" i="8"/>
  <c r="P31" i="8" s="1"/>
  <c r="O77" i="8"/>
  <c r="P77" i="8" s="1"/>
  <c r="P286" i="14"/>
  <c r="P228" i="14"/>
  <c r="P207" i="14"/>
  <c r="P193" i="14"/>
  <c r="P167" i="14"/>
  <c r="P153" i="14"/>
  <c r="P139" i="14"/>
  <c r="P125" i="14"/>
  <c r="P111" i="14"/>
  <c r="P96" i="14"/>
  <c r="P67" i="14"/>
  <c r="P51" i="14"/>
  <c r="P35" i="14"/>
  <c r="P23" i="14"/>
  <c r="P267" i="14"/>
  <c r="P211" i="14"/>
  <c r="P33" i="15"/>
  <c r="P16" i="9"/>
  <c r="P276" i="14"/>
  <c r="P272" i="14"/>
  <c r="P296" i="14"/>
  <c r="P27" i="14"/>
  <c r="P43" i="14"/>
  <c r="P59" i="14"/>
  <c r="P74" i="14"/>
  <c r="P89" i="14"/>
  <c r="P104" i="14"/>
  <c r="P119" i="14"/>
  <c r="P145" i="14"/>
  <c r="P159" i="14"/>
  <c r="P173" i="14"/>
  <c r="P187" i="14"/>
  <c r="P201" i="14"/>
  <c r="P231" i="14"/>
  <c r="P245" i="14"/>
  <c r="P253" i="14"/>
  <c r="P273" i="14"/>
  <c r="P307" i="14"/>
  <c r="P304" i="14"/>
  <c r="P218" i="14"/>
  <c r="P224" i="14"/>
  <c r="P238" i="14"/>
  <c r="P290" i="14"/>
  <c r="P58" i="15"/>
  <c r="P36" i="9"/>
  <c r="P18" i="14"/>
  <c r="P24" i="15"/>
  <c r="P16" i="15"/>
  <c r="K61" i="7"/>
  <c r="O61" i="7"/>
  <c r="K71" i="8"/>
  <c r="O71" i="8"/>
  <c r="P71" i="8" s="1"/>
  <c r="K75" i="8"/>
  <c r="O75" i="8"/>
  <c r="P75" i="8" s="1"/>
  <c r="P28" i="15"/>
  <c r="P20" i="15"/>
  <c r="P25" i="4"/>
  <c r="P56" i="10"/>
  <c r="P41" i="10"/>
  <c r="P45" i="4"/>
  <c r="P58" i="4"/>
  <c r="L335" i="14"/>
  <c r="I26" i="2" s="1"/>
  <c r="K31" i="7"/>
  <c r="O31" i="7"/>
  <c r="P31" i="7" s="1"/>
  <c r="O21" i="10"/>
  <c r="M21" i="10"/>
  <c r="O25" i="13"/>
  <c r="M25" i="13"/>
  <c r="O25" i="14"/>
  <c r="P25" i="14" s="1"/>
  <c r="M219" i="14"/>
  <c r="M309" i="14"/>
  <c r="P48" i="10"/>
  <c r="P21" i="6"/>
  <c r="P63" i="6"/>
  <c r="P77" i="9"/>
  <c r="P67" i="6"/>
  <c r="P25" i="6"/>
  <c r="P39" i="7"/>
  <c r="K61" i="6"/>
  <c r="O61" i="6"/>
  <c r="K57" i="8"/>
  <c r="O57" i="8"/>
  <c r="P57" i="8" s="1"/>
  <c r="K64" i="6"/>
  <c r="O64" i="6"/>
  <c r="P64" i="6" s="1"/>
  <c r="K34" i="6"/>
  <c r="O34" i="6"/>
  <c r="P34" i="6" s="1"/>
  <c r="K78" i="9"/>
  <c r="O78" i="9"/>
  <c r="P78" i="9" s="1"/>
  <c r="K38" i="6"/>
  <c r="O38" i="6"/>
  <c r="P38" i="6" s="1"/>
  <c r="P49" i="9"/>
  <c r="O47" i="12"/>
  <c r="P47" i="12" s="1"/>
  <c r="P50" i="14"/>
  <c r="K196" i="14"/>
  <c r="O196" i="14"/>
  <c r="P196" i="14" s="1"/>
  <c r="P50" i="15"/>
  <c r="P24" i="6"/>
  <c r="P59" i="8"/>
  <c r="K69" i="8"/>
  <c r="O69" i="8"/>
  <c r="P69" i="8" s="1"/>
  <c r="K46" i="8"/>
  <c r="O46" i="8"/>
  <c r="P46" i="8" s="1"/>
  <c r="P252" i="14"/>
  <c r="O24" i="4"/>
  <c r="P24" i="4" s="1"/>
  <c r="K24" i="4"/>
  <c r="K71" i="9"/>
  <c r="O71" i="9"/>
  <c r="P71" i="9" s="1"/>
  <c r="O182" i="14"/>
  <c r="P182" i="14" s="1"/>
  <c r="K22" i="11"/>
  <c r="O22" i="11"/>
  <c r="P22" i="11" s="1"/>
  <c r="O20" i="10"/>
  <c r="P20" i="10" s="1"/>
  <c r="K20" i="10"/>
  <c r="O14" i="8"/>
  <c r="P14" i="8" s="1"/>
  <c r="P44" i="9"/>
  <c r="M17" i="10"/>
  <c r="M57" i="10" s="1"/>
  <c r="F22" i="2" s="1"/>
  <c r="M275" i="14"/>
  <c r="P27" i="8"/>
  <c r="M29" i="13"/>
  <c r="K29" i="13"/>
  <c r="M227" i="14"/>
  <c r="O227" i="14"/>
  <c r="M241" i="14"/>
  <c r="K247" i="14"/>
  <c r="M247" i="14"/>
  <c r="K255" i="14"/>
  <c r="M255" i="14"/>
  <c r="K261" i="14"/>
  <c r="M261" i="14"/>
  <c r="M269" i="14"/>
  <c r="K289" i="14"/>
  <c r="M289" i="14"/>
  <c r="M295" i="14"/>
  <c r="M303" i="14"/>
  <c r="O303" i="14"/>
  <c r="M317" i="14"/>
  <c r="O317" i="14"/>
  <c r="O323" i="14"/>
  <c r="M323" i="14"/>
  <c r="P53" i="15"/>
  <c r="P79" i="8"/>
  <c r="P49" i="15"/>
  <c r="P19" i="7"/>
  <c r="P80" i="9"/>
  <c r="K76" i="8"/>
  <c r="O76" i="8"/>
  <c r="P76" i="8" s="1"/>
  <c r="P29" i="8"/>
  <c r="P60" i="8"/>
  <c r="P45" i="10"/>
  <c r="P54" i="15"/>
  <c r="P34" i="15"/>
  <c r="K38" i="8"/>
  <c r="O38" i="8"/>
  <c r="P38" i="8" s="1"/>
  <c r="K55" i="7"/>
  <c r="O55" i="7"/>
  <c r="P55" i="7" s="1"/>
  <c r="K25" i="8"/>
  <c r="O25" i="8"/>
  <c r="P25" i="8" s="1"/>
  <c r="K17" i="8"/>
  <c r="O17" i="8"/>
  <c r="P17" i="8" s="1"/>
  <c r="L63" i="15"/>
  <c r="I27" i="2" s="1"/>
  <c r="P37" i="15"/>
  <c r="P24" i="11"/>
  <c r="P306" i="14"/>
  <c r="P33" i="8"/>
  <c r="P176" i="14"/>
  <c r="P28" i="6"/>
  <c r="M32" i="13"/>
  <c r="N335" i="14"/>
  <c r="G26" i="2" s="1"/>
  <c r="P314" i="14"/>
  <c r="P258" i="14"/>
  <c r="P62" i="15"/>
  <c r="P72" i="9"/>
  <c r="P18" i="11"/>
  <c r="P34" i="9"/>
  <c r="P41" i="9"/>
  <c r="O170" i="14"/>
  <c r="P170" i="14" s="1"/>
  <c r="K170" i="14"/>
  <c r="O164" i="14"/>
  <c r="P164" i="14" s="1"/>
  <c r="K164" i="14"/>
  <c r="O130" i="14"/>
  <c r="P130" i="14" s="1"/>
  <c r="K130" i="14"/>
  <c r="O79" i="14"/>
  <c r="P79" i="14" s="1"/>
  <c r="K79" i="14"/>
  <c r="O64" i="14"/>
  <c r="P64" i="14" s="1"/>
  <c r="K64" i="14"/>
  <c r="O48" i="14"/>
  <c r="P48" i="14" s="1"/>
  <c r="K48" i="14"/>
  <c r="O32" i="14"/>
  <c r="P32" i="14" s="1"/>
  <c r="K32" i="14"/>
  <c r="O24" i="14"/>
  <c r="P24" i="14" s="1"/>
  <c r="K24" i="14"/>
  <c r="O16" i="14"/>
  <c r="P16" i="14" s="1"/>
  <c r="K16" i="14"/>
  <c r="K45" i="7"/>
  <c r="O45" i="7"/>
  <c r="P45" i="7" s="1"/>
  <c r="O16" i="6"/>
  <c r="P16" i="6" s="1"/>
  <c r="P40" i="8"/>
  <c r="P26" i="14"/>
  <c r="P26" i="16"/>
  <c r="N70" i="6"/>
  <c r="G18" i="2" s="1"/>
  <c r="O28" i="12"/>
  <c r="P28" i="12" s="1"/>
  <c r="O118" i="14"/>
  <c r="P34" i="16"/>
  <c r="P18" i="16"/>
  <c r="K212" i="14"/>
  <c r="P44" i="8"/>
  <c r="P42" i="15"/>
  <c r="P58" i="9"/>
  <c r="P38" i="15"/>
  <c r="K57" i="7"/>
  <c r="O57" i="7"/>
  <c r="P57" i="7" s="1"/>
  <c r="K17" i="11"/>
  <c r="O17" i="11"/>
  <c r="P17" i="11" s="1"/>
  <c r="K27" i="9"/>
  <c r="O27" i="9"/>
  <c r="P27" i="9" s="1"/>
  <c r="P26" i="15"/>
  <c r="P48" i="7"/>
  <c r="O27" i="10"/>
  <c r="P27" i="10" s="1"/>
  <c r="P65" i="8"/>
  <c r="O36" i="10"/>
  <c r="P36" i="10" s="1"/>
  <c r="O50" i="10"/>
  <c r="P50" i="10" s="1"/>
  <c r="P64" i="9"/>
  <c r="N38" i="13"/>
  <c r="G25" i="2" s="1"/>
  <c r="O58" i="8"/>
  <c r="P58" i="8" s="1"/>
  <c r="O180" i="14"/>
  <c r="P180" i="14" s="1"/>
  <c r="P60" i="9"/>
  <c r="P48" i="12"/>
  <c r="P44" i="12"/>
  <c r="K43" i="12"/>
  <c r="O43" i="12"/>
  <c r="P43" i="12" s="1"/>
  <c r="O186" i="14"/>
  <c r="P186" i="14" s="1"/>
  <c r="K44" i="4"/>
  <c r="K317" i="14"/>
  <c r="K72" i="4"/>
  <c r="O142" i="14"/>
  <c r="P142" i="14" s="1"/>
  <c r="O152" i="14"/>
  <c r="P152" i="14" s="1"/>
  <c r="O51" i="9"/>
  <c r="P51" i="9" s="1"/>
  <c r="K43" i="10"/>
  <c r="O15" i="11"/>
  <c r="K15" i="11"/>
  <c r="K64" i="4"/>
  <c r="M15" i="11"/>
  <c r="L70" i="6"/>
  <c r="I18" i="2" s="1"/>
  <c r="P20" i="9"/>
  <c r="N25" i="11"/>
  <c r="G23" i="2" s="1"/>
  <c r="P17" i="9"/>
  <c r="K27" i="13"/>
  <c r="O27" i="13"/>
  <c r="P27" i="13" s="1"/>
  <c r="K20" i="13"/>
  <c r="O20" i="13"/>
  <c r="P20" i="13" s="1"/>
  <c r="K166" i="14"/>
  <c r="O166" i="14"/>
  <c r="P166" i="14" s="1"/>
  <c r="P36" i="8"/>
  <c r="K14" i="14"/>
  <c r="O14" i="14"/>
  <c r="P14" i="14" s="1"/>
  <c r="K65" i="7"/>
  <c r="O65" i="7"/>
  <c r="P65" i="7" s="1"/>
  <c r="P16" i="10"/>
  <c r="P200" i="14"/>
  <c r="P172" i="14"/>
  <c r="O36" i="12"/>
  <c r="P36" i="12" s="1"/>
  <c r="P40" i="12"/>
  <c r="P37" i="12"/>
  <c r="P33" i="12"/>
  <c r="P25" i="12"/>
  <c r="P22" i="12"/>
  <c r="P19" i="12"/>
  <c r="P204" i="14"/>
  <c r="O17" i="13"/>
  <c r="P17" i="13" s="1"/>
  <c r="K271" i="14"/>
  <c r="P44" i="7"/>
  <c r="P25" i="10"/>
  <c r="P30" i="15"/>
  <c r="P22" i="15"/>
  <c r="P28" i="10"/>
  <c r="K45" i="6"/>
  <c r="O45" i="6"/>
  <c r="P45" i="6" s="1"/>
  <c r="K19" i="11"/>
  <c r="O19" i="11"/>
  <c r="P19" i="11" s="1"/>
  <c r="K51" i="12"/>
  <c r="O51" i="12"/>
  <c r="P51" i="12" s="1"/>
  <c r="K28" i="10"/>
  <c r="O54" i="10"/>
  <c r="P54" i="10" s="1"/>
  <c r="O190" i="14"/>
  <c r="O107" i="14"/>
  <c r="P107" i="14" s="1"/>
  <c r="K15" i="13"/>
  <c r="O138" i="14"/>
  <c r="P138" i="14" s="1"/>
  <c r="P19" i="16"/>
  <c r="K285" i="14"/>
  <c r="P53" i="7"/>
  <c r="P83" i="9"/>
  <c r="P33" i="7"/>
  <c r="K303" i="14"/>
  <c r="K227" i="14"/>
  <c r="P34" i="8"/>
  <c r="P37" i="7"/>
  <c r="P30" i="10"/>
  <c r="P15" i="10"/>
  <c r="K37" i="6"/>
  <c r="O37" i="6"/>
  <c r="P37" i="6" s="1"/>
  <c r="K162" i="14"/>
  <c r="O162" i="14"/>
  <c r="P162" i="14" s="1"/>
  <c r="K156" i="14"/>
  <c r="O156" i="14"/>
  <c r="P156" i="14" s="1"/>
  <c r="K114" i="14"/>
  <c r="O114" i="14"/>
  <c r="P114" i="14" s="1"/>
  <c r="K103" i="14"/>
  <c r="O103" i="14"/>
  <c r="P103" i="14" s="1"/>
  <c r="O32" i="12"/>
  <c r="P32" i="12" s="1"/>
  <c r="P26" i="6"/>
  <c r="P82" i="9"/>
  <c r="P32" i="7"/>
  <c r="P58" i="6"/>
  <c r="O16" i="8"/>
  <c r="P16" i="8" s="1"/>
  <c r="K16" i="8"/>
  <c r="K60" i="6"/>
  <c r="O60" i="6"/>
  <c r="P60" i="6" s="1"/>
  <c r="K29" i="9"/>
  <c r="O29" i="9"/>
  <c r="P29" i="9" s="1"/>
  <c r="K59" i="9"/>
  <c r="O59" i="9"/>
  <c r="P59" i="9" s="1"/>
  <c r="K70" i="9"/>
  <c r="O70" i="9"/>
  <c r="P70" i="9" s="1"/>
  <c r="K32" i="10"/>
  <c r="O32" i="10"/>
  <c r="P32" i="10" s="1"/>
  <c r="K40" i="9"/>
  <c r="O40" i="9"/>
  <c r="P40" i="9" s="1"/>
  <c r="P57" i="9"/>
  <c r="O158" i="14"/>
  <c r="P158" i="14" s="1"/>
  <c r="O48" i="9"/>
  <c r="P48" i="9" s="1"/>
  <c r="K35" i="10"/>
  <c r="P75" i="9"/>
  <c r="P42" i="6"/>
  <c r="P46" i="6"/>
  <c r="P53" i="8"/>
  <c r="P52" i="8"/>
  <c r="O55" i="9"/>
  <c r="P55" i="9" s="1"/>
  <c r="P63" i="9"/>
  <c r="P30" i="6"/>
  <c r="O33" i="9"/>
  <c r="P33" i="9" s="1"/>
  <c r="O62" i="9"/>
  <c r="P62" i="9" s="1"/>
  <c r="K209" i="14"/>
  <c r="K200" i="14"/>
  <c r="P19" i="9"/>
  <c r="K58" i="9"/>
  <c r="O64" i="8"/>
  <c r="P64" i="8" s="1"/>
  <c r="P19" i="10"/>
  <c r="P34" i="10"/>
  <c r="P37" i="13"/>
  <c r="P35" i="16"/>
  <c r="P46" i="15"/>
  <c r="K73" i="14"/>
  <c r="K66" i="9"/>
  <c r="O66" i="9"/>
  <c r="P66" i="9" s="1"/>
  <c r="K37" i="9"/>
  <c r="O37" i="9"/>
  <c r="P37" i="9" s="1"/>
  <c r="K41" i="6"/>
  <c r="O41" i="6"/>
  <c r="P41" i="6" s="1"/>
  <c r="K29" i="6"/>
  <c r="O29" i="6"/>
  <c r="P29" i="6" s="1"/>
  <c r="K53" i="6"/>
  <c r="O53" i="6"/>
  <c r="P53" i="6" s="1"/>
  <c r="K81" i="9"/>
  <c r="O81" i="9"/>
  <c r="P81" i="9" s="1"/>
  <c r="K134" i="14"/>
  <c r="O134" i="14"/>
  <c r="P134" i="14" s="1"/>
  <c r="K67" i="8"/>
  <c r="O67" i="8"/>
  <c r="P67" i="8" s="1"/>
  <c r="K34" i="5"/>
  <c r="K31" i="5"/>
  <c r="K45" i="4"/>
  <c r="K106" i="14"/>
  <c r="K99" i="14"/>
  <c r="O74" i="9"/>
  <c r="P74" i="9" s="1"/>
  <c r="K17" i="12"/>
  <c r="K28" i="4"/>
  <c r="O57" i="6"/>
  <c r="P57" i="6" s="1"/>
  <c r="K205" i="14"/>
  <c r="K66" i="4"/>
  <c r="P19" i="8"/>
  <c r="P54" i="8"/>
  <c r="K55" i="15"/>
  <c r="K26" i="4"/>
  <c r="K49" i="4"/>
  <c r="P30" i="13"/>
  <c r="K110" i="14"/>
  <c r="K92" i="14"/>
  <c r="K53" i="14"/>
  <c r="K38" i="14"/>
  <c r="K50" i="4"/>
  <c r="K25" i="13"/>
  <c r="K43" i="15"/>
  <c r="K22" i="13"/>
  <c r="K113" i="14"/>
  <c r="K189" i="14"/>
  <c r="K127" i="14"/>
  <c r="K83" i="14"/>
  <c r="K22" i="14"/>
  <c r="K22" i="16"/>
  <c r="K175" i="14"/>
  <c r="K45" i="14"/>
  <c r="K30" i="14"/>
  <c r="K57" i="14"/>
  <c r="K42" i="14"/>
  <c r="K39" i="15"/>
  <c r="K74" i="4"/>
  <c r="K58" i="4"/>
  <c r="K62" i="4"/>
  <c r="K61" i="4"/>
  <c r="K19" i="13"/>
  <c r="K26" i="5"/>
  <c r="K23" i="5"/>
  <c r="P24" i="7"/>
  <c r="P18" i="6"/>
  <c r="P50" i="6"/>
  <c r="P61" i="6"/>
  <c r="N66" i="7"/>
  <c r="G19" i="2" s="1"/>
  <c r="L66" i="7"/>
  <c r="I19" i="2" s="1"/>
  <c r="N81" i="8"/>
  <c r="G20" i="2" s="1"/>
  <c r="P45" i="8"/>
  <c r="P26" i="9"/>
  <c r="L85" i="9"/>
  <c r="I21" i="2" s="1"/>
  <c r="P56" i="9"/>
  <c r="P17" i="7"/>
  <c r="P21" i="7"/>
  <c r="P29" i="12"/>
  <c r="P52" i="10"/>
  <c r="P38" i="10"/>
  <c r="P23" i="10"/>
  <c r="P23" i="16"/>
  <c r="K54" i="7"/>
  <c r="P55" i="10"/>
  <c r="L57" i="10"/>
  <c r="I22" i="2" s="1"/>
  <c r="P14" i="9"/>
  <c r="P20" i="11"/>
  <c r="N52" i="12"/>
  <c r="G24" i="2" s="1"/>
  <c r="P20" i="6"/>
  <c r="L52" i="12"/>
  <c r="I24" i="2" s="1"/>
  <c r="P49" i="6"/>
  <c r="K18" i="9"/>
  <c r="K59" i="15"/>
  <c r="K19" i="15"/>
  <c r="K16" i="15"/>
  <c r="K141" i="14"/>
  <c r="K76" i="14"/>
  <c r="K62" i="14"/>
  <c r="K38" i="7"/>
  <c r="K51" i="15"/>
  <c r="K36" i="15"/>
  <c r="K33" i="16"/>
  <c r="K18" i="16"/>
  <c r="K30" i="16"/>
  <c r="P41" i="7"/>
  <c r="P61" i="7"/>
  <c r="P43" i="10"/>
  <c r="K27" i="15"/>
  <c r="K24" i="15"/>
  <c r="K203" i="14"/>
  <c r="K155" i="14"/>
  <c r="K124" i="14"/>
  <c r="K87" i="14"/>
  <c r="K65" i="4"/>
  <c r="K45" i="5"/>
  <c r="K42" i="5"/>
  <c r="K54" i="5"/>
  <c r="P18" i="15"/>
  <c r="P27" i="16"/>
  <c r="P33" i="6"/>
  <c r="P47" i="10"/>
  <c r="P17" i="6"/>
  <c r="O16" i="11"/>
  <c r="P16" i="11" s="1"/>
  <c r="K51" i="8"/>
  <c r="O51" i="8"/>
  <c r="P51" i="8" s="1"/>
  <c r="K39" i="8"/>
  <c r="O39" i="8"/>
  <c r="P39" i="8" s="1"/>
  <c r="K49" i="6"/>
  <c r="K33" i="6"/>
  <c r="K66" i="6"/>
  <c r="O66" i="6"/>
  <c r="P66" i="6" s="1"/>
  <c r="O76" i="9"/>
  <c r="P76" i="9" s="1"/>
  <c r="K76" i="9"/>
  <c r="O333" i="14"/>
  <c r="P333" i="14" s="1"/>
  <c r="K333" i="14"/>
  <c r="O309" i="14"/>
  <c r="K309" i="14"/>
  <c r="O293" i="14"/>
  <c r="P293" i="14" s="1"/>
  <c r="K293" i="14"/>
  <c r="K172" i="14"/>
  <c r="K165" i="14"/>
  <c r="K147" i="14"/>
  <c r="K132" i="14"/>
  <c r="K121" i="14"/>
  <c r="K95" i="14"/>
  <c r="K80" i="14"/>
  <c r="K66" i="14"/>
  <c r="K49" i="14"/>
  <c r="K34" i="14"/>
  <c r="K48" i="15"/>
  <c r="K31" i="15"/>
  <c r="K25" i="16"/>
  <c r="K36" i="9"/>
  <c r="K49" i="10"/>
  <c r="O49" i="10"/>
  <c r="P49" i="10" s="1"/>
  <c r="K213" i="14"/>
  <c r="K61" i="9"/>
  <c r="K32" i="13"/>
  <c r="O32" i="13"/>
  <c r="K206" i="14"/>
  <c r="K195" i="14"/>
  <c r="K181" i="14"/>
  <c r="K137" i="14"/>
  <c r="K128" i="14"/>
  <c r="K117" i="14"/>
  <c r="K98" i="14"/>
  <c r="K84" i="14"/>
  <c r="K69" i="14"/>
  <c r="K54" i="14"/>
  <c r="K37" i="14"/>
  <c r="K29" i="16"/>
  <c r="K22" i="5"/>
  <c r="K19" i="5"/>
  <c r="K18" i="4"/>
  <c r="K70" i="4"/>
  <c r="K17" i="4"/>
  <c r="K34" i="4"/>
  <c r="K41" i="5"/>
  <c r="K38" i="5"/>
  <c r="O60" i="4"/>
  <c r="P60" i="4" s="1"/>
  <c r="K60" i="4"/>
  <c r="K42" i="4"/>
  <c r="K33" i="4"/>
  <c r="K22" i="4"/>
  <c r="K46" i="4"/>
  <c r="K53" i="4"/>
  <c r="P148" i="14"/>
  <c r="P128" i="14"/>
  <c r="O21" i="8"/>
  <c r="K70" i="8"/>
  <c r="O50" i="9"/>
  <c r="P50" i="9" s="1"/>
  <c r="K50" i="9"/>
  <c r="O279" i="14"/>
  <c r="P279" i="14" s="1"/>
  <c r="K279" i="14"/>
  <c r="O265" i="14"/>
  <c r="P265" i="14" s="1"/>
  <c r="K265" i="14"/>
  <c r="O237" i="14"/>
  <c r="P237" i="14" s="1"/>
  <c r="K237" i="14"/>
  <c r="O233" i="14"/>
  <c r="P233" i="14" s="1"/>
  <c r="K233" i="14"/>
  <c r="K223" i="14"/>
  <c r="K30" i="7"/>
  <c r="K69" i="9"/>
  <c r="K269" i="14"/>
  <c r="O269" i="14"/>
  <c r="K199" i="14"/>
  <c r="K185" i="14"/>
  <c r="K176" i="14"/>
  <c r="K151" i="14"/>
  <c r="K133" i="14"/>
  <c r="K91" i="14"/>
  <c r="K77" i="14"/>
  <c r="K61" i="14"/>
  <c r="K46" i="14"/>
  <c r="K26" i="14"/>
  <c r="K18" i="14"/>
  <c r="K60" i="15"/>
  <c r="K44" i="15"/>
  <c r="K28" i="15"/>
  <c r="K23" i="15"/>
  <c r="K20" i="15"/>
  <c r="K15" i="15"/>
  <c r="K21" i="16"/>
  <c r="K204" i="14"/>
  <c r="K179" i="14"/>
  <c r="K161" i="14"/>
  <c r="K123" i="14"/>
  <c r="K102" i="14"/>
  <c r="K88" i="14"/>
  <c r="K72" i="14"/>
  <c r="K58" i="14"/>
  <c r="K41" i="14"/>
  <c r="K56" i="15"/>
  <c r="K40" i="15"/>
  <c r="K59" i="8"/>
  <c r="K327" i="14"/>
  <c r="O327" i="14"/>
  <c r="P327" i="14" s="1"/>
  <c r="K323" i="14"/>
  <c r="K319" i="14"/>
  <c r="O319" i="14"/>
  <c r="P319" i="14" s="1"/>
  <c r="K275" i="14"/>
  <c r="O275" i="14"/>
  <c r="O261" i="14"/>
  <c r="K257" i="14"/>
  <c r="O257" i="14"/>
  <c r="P257" i="14" s="1"/>
  <c r="K251" i="14"/>
  <c r="O251" i="14"/>
  <c r="P251" i="14" s="1"/>
  <c r="K52" i="15"/>
  <c r="K35" i="15"/>
  <c r="K34" i="16"/>
  <c r="K17" i="16"/>
  <c r="K37" i="5"/>
  <c r="K35" i="5"/>
  <c r="K29" i="4"/>
  <c r="K38" i="4"/>
  <c r="K49" i="5"/>
  <c r="K46" i="5"/>
  <c r="K18" i="5"/>
  <c r="K15" i="5"/>
  <c r="K54" i="4"/>
  <c r="K37" i="4"/>
  <c r="K30" i="5"/>
  <c r="K27" i="5"/>
  <c r="N85" i="9"/>
  <c r="G21" i="2" s="1"/>
  <c r="P36" i="7"/>
  <c r="P24" i="10"/>
  <c r="P21" i="11"/>
  <c r="K32" i="8"/>
  <c r="O32" i="8"/>
  <c r="P32" i="8" s="1"/>
  <c r="K32" i="9"/>
  <c r="K24" i="9"/>
  <c r="K80" i="9"/>
  <c r="O219" i="14"/>
  <c r="K219" i="14"/>
  <c r="K171" i="14"/>
  <c r="K157" i="14"/>
  <c r="K148" i="14"/>
  <c r="K131" i="14"/>
  <c r="K94" i="14"/>
  <c r="K81" i="14"/>
  <c r="K65" i="14"/>
  <c r="K50" i="14"/>
  <c r="K33" i="14"/>
  <c r="K47" i="15"/>
  <c r="K32" i="15"/>
  <c r="K26" i="16"/>
  <c r="K42" i="10"/>
  <c r="O42" i="10"/>
  <c r="K313" i="14"/>
  <c r="O313" i="14"/>
  <c r="P313" i="14" s="1"/>
  <c r="K241" i="14"/>
  <c r="O241" i="14"/>
  <c r="K35" i="13"/>
  <c r="O35" i="13"/>
  <c r="P35" i="13" s="1"/>
  <c r="K53" i="5"/>
  <c r="K50" i="5"/>
  <c r="O73" i="4"/>
  <c r="P73" i="4" s="1"/>
  <c r="K73" i="4"/>
  <c r="K68" i="4"/>
  <c r="O68" i="4"/>
  <c r="P68" i="4" s="1"/>
  <c r="K52" i="4"/>
  <c r="O52" i="4"/>
  <c r="P52" i="4" s="1"/>
  <c r="K41" i="4"/>
  <c r="K30" i="4"/>
  <c r="K21" i="4"/>
  <c r="K25" i="4"/>
  <c r="P206" i="14"/>
  <c r="P132" i="14"/>
  <c r="O73" i="9"/>
  <c r="P73" i="9" s="1"/>
  <c r="K73" i="9"/>
  <c r="O47" i="9"/>
  <c r="P47" i="9" s="1"/>
  <c r="K47" i="9"/>
  <c r="O28" i="9"/>
  <c r="K28" i="9"/>
  <c r="K299" i="14"/>
  <c r="O299" i="14"/>
  <c r="P299" i="14" s="1"/>
  <c r="K295" i="14"/>
  <c r="O295" i="14"/>
  <c r="K217" i="14"/>
  <c r="O217" i="14"/>
  <c r="P217" i="14" s="1"/>
  <c r="O48" i="4"/>
  <c r="P48" i="4" s="1"/>
  <c r="K48" i="4"/>
  <c r="O40" i="4"/>
  <c r="K40" i="4"/>
  <c r="K69" i="4"/>
  <c r="P46" i="9"/>
  <c r="P68" i="9"/>
  <c r="P31" i="9"/>
  <c r="K14" i="12"/>
  <c r="P21" i="9"/>
  <c r="P41" i="8"/>
  <c r="K14" i="5"/>
  <c r="P61" i="8"/>
  <c r="N57" i="10"/>
  <c r="G22" i="2" s="1"/>
  <c r="P52" i="9"/>
  <c r="P29" i="7"/>
  <c r="P35" i="9"/>
  <c r="P53" i="9"/>
  <c r="P26" i="10"/>
  <c r="L81" i="8"/>
  <c r="I20" i="2" s="1"/>
  <c r="P45" i="9"/>
  <c r="P44" i="10"/>
  <c r="P51" i="10"/>
  <c r="P25" i="7"/>
  <c r="P79" i="9"/>
  <c r="P38" i="9"/>
  <c r="P49" i="7"/>
  <c r="P14" i="15"/>
  <c r="P16" i="7"/>
  <c r="P29" i="10"/>
  <c r="P56" i="7"/>
  <c r="P37" i="10"/>
  <c r="P22" i="10"/>
  <c r="P33" i="10"/>
  <c r="P18" i="10"/>
  <c r="L25" i="11"/>
  <c r="I23" i="2" s="1"/>
  <c r="P40" i="7"/>
  <c r="P60" i="7"/>
  <c r="P20" i="7"/>
  <c r="P40" i="10"/>
  <c r="P72" i="8"/>
  <c r="P18" i="8"/>
  <c r="P22" i="8"/>
  <c r="P52" i="7"/>
  <c r="P67" i="9"/>
  <c r="P49" i="8"/>
  <c r="P64" i="7"/>
  <c r="P54" i="6"/>
  <c r="P26" i="8"/>
  <c r="P22" i="6"/>
  <c r="P68" i="6"/>
  <c r="P28" i="7"/>
  <c r="P37" i="8"/>
  <c r="P68" i="8"/>
  <c r="P30" i="8"/>
  <c r="P80" i="8"/>
  <c r="P14" i="11"/>
  <c r="M66" i="7"/>
  <c r="F19" i="2" s="1"/>
  <c r="P14" i="7"/>
  <c r="P14" i="13"/>
  <c r="M70" i="6"/>
  <c r="F18" i="2" s="1"/>
  <c r="M57" i="5"/>
  <c r="F17" i="2" s="1"/>
  <c r="M81" i="8"/>
  <c r="F20" i="2" s="1"/>
  <c r="P14" i="12"/>
  <c r="M75" i="4"/>
  <c r="F16" i="2" s="1"/>
  <c r="P32" i="13" l="1"/>
  <c r="M85" i="9"/>
  <c r="F21" i="2" s="1"/>
  <c r="P219" i="14"/>
  <c r="P118" i="14"/>
  <c r="P309" i="14"/>
  <c r="P190" i="14"/>
  <c r="P295" i="14"/>
  <c r="P269" i="14"/>
  <c r="P261" i="14"/>
  <c r="P21" i="10"/>
  <c r="K21" i="10"/>
  <c r="K25" i="14"/>
  <c r="P25" i="13"/>
  <c r="M36" i="16"/>
  <c r="F28" i="2" s="1"/>
  <c r="O29" i="13"/>
  <c r="P29" i="13" s="1"/>
  <c r="O247" i="14"/>
  <c r="P247" i="14" s="1"/>
  <c r="P323" i="14"/>
  <c r="P241" i="14"/>
  <c r="P275" i="14"/>
  <c r="O255" i="14"/>
  <c r="P255" i="14" s="1"/>
  <c r="O289" i="14"/>
  <c r="P289" i="14" s="1"/>
  <c r="K14" i="8"/>
  <c r="O17" i="10"/>
  <c r="P17" i="10" s="1"/>
  <c r="K17" i="10"/>
  <c r="P303" i="14"/>
  <c r="P317" i="14"/>
  <c r="P227" i="14"/>
  <c r="M52" i="12"/>
  <c r="F24" i="2" s="1"/>
  <c r="M25" i="11"/>
  <c r="F23" i="2" s="1"/>
  <c r="M63" i="15"/>
  <c r="F27" i="2" s="1"/>
  <c r="M335" i="14"/>
  <c r="F26" i="2" s="1"/>
  <c r="K50" i="10"/>
  <c r="K36" i="10"/>
  <c r="P15" i="11"/>
  <c r="O36" i="16"/>
  <c r="H28" i="2" s="1"/>
  <c r="M38" i="13"/>
  <c r="F25" i="2" s="1"/>
  <c r="O66" i="7"/>
  <c r="H19" i="2" s="1"/>
  <c r="P40" i="4"/>
  <c r="P75" i="4" s="1"/>
  <c r="E16" i="2" s="1"/>
  <c r="A16" i="2" s="1"/>
  <c r="O75" i="4"/>
  <c r="H16" i="2" s="1"/>
  <c r="P42" i="10"/>
  <c r="P28" i="9"/>
  <c r="O81" i="8"/>
  <c r="H20" i="2" s="1"/>
  <c r="P21" i="8"/>
  <c r="P81" i="8" s="1"/>
  <c r="N9" i="8" s="1"/>
  <c r="O70" i="6"/>
  <c r="H18" i="2" s="1"/>
  <c r="O57" i="5"/>
  <c r="H17" i="2" s="1"/>
  <c r="P57" i="5"/>
  <c r="E17" i="2" s="1"/>
  <c r="A17" i="2" s="1"/>
  <c r="P66" i="7"/>
  <c r="E19" i="2" s="1"/>
  <c r="A19" i="2" s="1"/>
  <c r="P70" i="6"/>
  <c r="N9" i="6" s="1"/>
  <c r="P57" i="10" l="1"/>
  <c r="E22" i="2" s="1"/>
  <c r="A22" i="2" s="1"/>
  <c r="B22" i="2" s="1"/>
  <c r="O57" i="10"/>
  <c r="H22" i="2" s="1"/>
  <c r="B16" i="2"/>
  <c r="D1" i="4"/>
  <c r="B17" i="2"/>
  <c r="D1" i="5"/>
  <c r="B19" i="2"/>
  <c r="D1" i="7"/>
  <c r="N9" i="4"/>
  <c r="O85" i="9"/>
  <c r="H21" i="2" s="1"/>
  <c r="P36" i="16"/>
  <c r="E28" i="2" s="1"/>
  <c r="A28" i="2" s="1"/>
  <c r="O335" i="14"/>
  <c r="H26" i="2" s="1"/>
  <c r="O25" i="11"/>
  <c r="H23" i="2" s="1"/>
  <c r="P85" i="9"/>
  <c r="N9" i="9" s="1"/>
  <c r="O63" i="15"/>
  <c r="H27" i="2" s="1"/>
  <c r="O52" i="12"/>
  <c r="H24" i="2" s="1"/>
  <c r="P63" i="15"/>
  <c r="P52" i="12"/>
  <c r="N9" i="12" s="1"/>
  <c r="P335" i="14"/>
  <c r="N9" i="14" s="1"/>
  <c r="O38" i="13"/>
  <c r="H25" i="2" s="1"/>
  <c r="E18" i="2"/>
  <c r="A18" i="2" s="1"/>
  <c r="N9" i="5"/>
  <c r="P25" i="11"/>
  <c r="E23" i="2" s="1"/>
  <c r="A23" i="2" s="1"/>
  <c r="P38" i="13"/>
  <c r="N9" i="13" s="1"/>
  <c r="N9" i="10"/>
  <c r="N9" i="7"/>
  <c r="E20" i="2"/>
  <c r="A20" i="2" s="1"/>
  <c r="D1" i="10" l="1"/>
  <c r="B18" i="2"/>
  <c r="D1" i="6"/>
  <c r="B28" i="2"/>
  <c r="D1" i="16"/>
  <c r="B20" i="2"/>
  <c r="D1" i="8"/>
  <c r="B23" i="2"/>
  <c r="D1" i="11"/>
  <c r="N9" i="16"/>
  <c r="E21" i="2"/>
  <c r="A21" i="2" s="1"/>
  <c r="E27" i="2"/>
  <c r="A27" i="2" s="1"/>
  <c r="N9" i="15"/>
  <c r="E24" i="2"/>
  <c r="A24" i="2" s="1"/>
  <c r="E26" i="2"/>
  <c r="A26" i="2" s="1"/>
  <c r="N9" i="11"/>
  <c r="E25" i="2"/>
  <c r="A25" i="2" s="1"/>
  <c r="B24" i="2" l="1"/>
  <c r="D1" i="12"/>
  <c r="B21" i="2"/>
  <c r="D1" i="9"/>
  <c r="B27" i="2"/>
  <c r="D1" i="15"/>
  <c r="B26" i="2"/>
  <c r="D1" i="14"/>
  <c r="B25" i="2"/>
  <c r="D1" i="13"/>
  <c r="H14" i="3"/>
  <c r="N32" i="3"/>
  <c r="L32" i="3"/>
  <c r="H32" i="3"/>
  <c r="N31" i="3"/>
  <c r="L31" i="3"/>
  <c r="H31" i="3"/>
  <c r="N30" i="3"/>
  <c r="L30" i="3"/>
  <c r="H30" i="3"/>
  <c r="N29" i="3"/>
  <c r="L29" i="3"/>
  <c r="H29" i="3"/>
  <c r="N28" i="3"/>
  <c r="L28" i="3"/>
  <c r="H28" i="3"/>
  <c r="N27" i="3"/>
  <c r="L27" i="3"/>
  <c r="H27" i="3"/>
  <c r="N26" i="3"/>
  <c r="L26" i="3"/>
  <c r="H26" i="3"/>
  <c r="N25" i="3"/>
  <c r="L25" i="3"/>
  <c r="H25" i="3"/>
  <c r="N24" i="3"/>
  <c r="L24" i="3"/>
  <c r="H24" i="3"/>
  <c r="N23" i="3"/>
  <c r="L23" i="3"/>
  <c r="H23" i="3"/>
  <c r="N22" i="3"/>
  <c r="L22" i="3"/>
  <c r="H22" i="3"/>
  <c r="N21" i="3"/>
  <c r="L21" i="3"/>
  <c r="H21" i="3"/>
  <c r="N20" i="3"/>
  <c r="L20" i="3"/>
  <c r="H20" i="3"/>
  <c r="N19" i="3"/>
  <c r="L19" i="3"/>
  <c r="H19" i="3"/>
  <c r="N18" i="3"/>
  <c r="L18" i="3"/>
  <c r="H18" i="3"/>
  <c r="N17" i="3"/>
  <c r="L17" i="3"/>
  <c r="H17" i="3"/>
  <c r="N16" i="3"/>
  <c r="L16" i="3"/>
  <c r="H16" i="3"/>
  <c r="N15" i="3"/>
  <c r="L15" i="3"/>
  <c r="H15" i="3"/>
  <c r="N14" i="3"/>
  <c r="M14" i="3"/>
  <c r="L14" i="3"/>
  <c r="O15" i="3" l="1"/>
  <c r="M16" i="3"/>
  <c r="O16" i="3"/>
  <c r="M17" i="3"/>
  <c r="O17" i="3"/>
  <c r="O18" i="3"/>
  <c r="O19" i="3"/>
  <c r="M20" i="3"/>
  <c r="O20" i="3"/>
  <c r="M21" i="3"/>
  <c r="O21" i="3"/>
  <c r="O22" i="3"/>
  <c r="O23" i="3"/>
  <c r="M24" i="3"/>
  <c r="O24" i="3"/>
  <c r="M25" i="3"/>
  <c r="O25" i="3"/>
  <c r="O26" i="3"/>
  <c r="O27" i="3"/>
  <c r="M28" i="3"/>
  <c r="O28" i="3"/>
  <c r="M29" i="3"/>
  <c r="O29" i="3"/>
  <c r="O30" i="3"/>
  <c r="O31" i="3"/>
  <c r="M32" i="3"/>
  <c r="O32" i="3"/>
  <c r="O14" i="3"/>
  <c r="P14" i="3" s="1"/>
  <c r="M18" i="3"/>
  <c r="P18" i="3" s="1"/>
  <c r="M22" i="3"/>
  <c r="M26" i="3"/>
  <c r="P26" i="3" s="1"/>
  <c r="M30" i="3"/>
  <c r="P16" i="3"/>
  <c r="L33" i="3"/>
  <c r="M15" i="3"/>
  <c r="M19" i="3"/>
  <c r="M23" i="3"/>
  <c r="M27" i="3"/>
  <c r="M31" i="3"/>
  <c r="N33" i="3"/>
  <c r="P21" i="3" l="1"/>
  <c r="P30" i="3"/>
  <c r="P22" i="3"/>
  <c r="P28" i="3"/>
  <c r="P25" i="3"/>
  <c r="P20" i="3"/>
  <c r="P17" i="3"/>
  <c r="P31" i="3"/>
  <c r="K20" i="3"/>
  <c r="P32" i="3"/>
  <c r="P29" i="3"/>
  <c r="P24" i="3"/>
  <c r="K28" i="3"/>
  <c r="K17" i="3"/>
  <c r="K25" i="3"/>
  <c r="P15" i="3"/>
  <c r="P23" i="3"/>
  <c r="K29" i="3"/>
  <c r="P27" i="3"/>
  <c r="P19" i="3"/>
  <c r="G15" i="2"/>
  <c r="K21" i="3"/>
  <c r="K16" i="3"/>
  <c r="K32" i="3"/>
  <c r="K24" i="3"/>
  <c r="K31" i="3"/>
  <c r="K27" i="3"/>
  <c r="K23" i="3"/>
  <c r="K19" i="3"/>
  <c r="K15" i="3"/>
  <c r="K30" i="3"/>
  <c r="K26" i="3"/>
  <c r="K22" i="3"/>
  <c r="K18" i="3"/>
  <c r="K14" i="3"/>
  <c r="I15" i="2"/>
  <c r="M33" i="3"/>
  <c r="P33" i="3" l="1"/>
  <c r="O33" i="3"/>
  <c r="F15" i="2"/>
  <c r="H15" i="2" l="1"/>
  <c r="N9" i="3"/>
  <c r="E15" i="2"/>
  <c r="A15" i="2" s="1"/>
  <c r="B15" i="2" l="1"/>
  <c r="D1" i="3"/>
  <c r="I29" i="2"/>
  <c r="H29" i="2"/>
  <c r="G29" i="2"/>
  <c r="F29" i="2"/>
  <c r="E29" i="2"/>
  <c r="E32" i="2" s="1"/>
  <c r="D11" i="2" l="1"/>
  <c r="E30" i="2"/>
  <c r="E31" i="2" s="1"/>
  <c r="E33" i="2" l="1"/>
  <c r="D10" i="2" l="1"/>
  <c r="C26" i="1"/>
  <c r="C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B13" authorId="0" shapeId="0" xr:uid="{2E0E01C3-FB58-43BE-AB46-9692B915B0F7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grāmatas,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EEBAB0DC-380D-4AB2-8B71-E53F259BC062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CE894113-D8A2-4DF5-884F-6B6714054B73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445EDAF5-EE10-469C-A21D-A89EDA86D186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6" authorId="0" shapeId="0" xr:uid="{F40915A2-04FB-4C17-9D18-DBD94EEFC746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30145459-9F14-4897-880A-8B7CA7CB836F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2ACE65B1-FFD8-4DA2-B717-8F1E9C763437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74D905C-5425-414D-A72C-AFAF66E2F5E9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ADEED920-9AD0-4180-BF9D-F1CBE25E4AB5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9314ADE6-860E-4D52-9A0A-5EE9BC835BE8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2FFA137F-BD3E-4DAF-A883-C8679B084C1C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5682BDF9-6C5E-434B-93C7-4B4E58CC6869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sharedStrings.xml><?xml version="1.0" encoding="utf-8"?>
<sst xmlns="http://schemas.openxmlformats.org/spreadsheetml/2006/main" count="2823" uniqueCount="588">
  <si>
    <t>APSTIPRINU</t>
  </si>
  <si>
    <t>(pasūtītāja paraksts un tā atsifrējums)</t>
  </si>
  <si>
    <t>Z.v.</t>
  </si>
  <si>
    <t>____________.gada____.____________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</si>
  <si>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</si>
  <si>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</si>
  <si>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</si>
  <si>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</si>
  <si>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</si>
  <si>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</si>
  <si>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</si>
  <si>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</si>
  <si>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</si>
  <si>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</si>
  <si>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</si>
  <si>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</si>
  <si>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Tāme sastādīta 20__. gada __. _________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</si>
  <si>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</si>
  <si>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</si>
  <si>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</si>
  <si>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</si>
  <si>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</si>
  <si>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</si>
  <si>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</si>
  <si>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</si>
  <si>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</si>
  <si>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</si>
  <si>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</si>
  <si>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</si>
  <si>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</si>
  <si>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</si>
  <si>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</si>
  <si>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</si>
  <si>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</si>
  <si>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</si>
  <si>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</si>
  <si>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</si>
  <si>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</si>
  <si>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Pārbaudīja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</si>
  <si>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</si>
  <si>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</si>
  <si>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</si>
  <si>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</si>
  <si>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</si>
  <si>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</si>
  <si>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</si>
  <si>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</si>
  <si>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</si>
  <si>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</si>
  <si>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</si>
  <si>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</si>
  <si>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</si>
  <si>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</si>
  <si>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Attiecināmās izmaksas</t>
  </si>
  <si>
    <t>Sertifikāta Nr.</t>
  </si>
  <si>
    <t>Sertifikāta Nr</t>
  </si>
  <si>
    <t>Daudzdzīvokļu dzīvojamās mājas energoefektivitātes paaugstināšanas pasākumi - fasādes vienkāršotā atjaunošana</t>
  </si>
  <si>
    <t>Daudzdzīvokļu ēka</t>
  </si>
  <si>
    <t>Mežmalas iela 5, Liepāja</t>
  </si>
  <si>
    <t>2017/3-62/106</t>
  </si>
  <si>
    <t>Daudzdzīvokļu dzīvojamās mājas Mežmalas ielā 5, Liepājā, energoefektivitātes paaugstināšanas pasākumi</t>
  </si>
  <si>
    <t>Finanšu rezerve</t>
  </si>
  <si>
    <t>Piezīme:</t>
  </si>
  <si>
    <t xml:space="preserve">• Siltināšanas un apmešanas darbi veicami saskaņā ar ETAG 004 „Eiropas tehniskā apstiprinājuma pamatnostādne ārējās siltumizolācijas sistēmām un apmetumam” </t>
  </si>
  <si>
    <t>• Visiem būvmateriāliem jābūt marķētiem ar CE zīmi.</t>
  </si>
  <si>
    <t>Ievērībai!</t>
  </si>
  <si>
    <t>Pretendents ir tiesīgs izmantot tikai Pasūtītāja pievienoto būvizmaksu noteikšanas tāmes veidni.</t>
  </si>
  <si>
    <t>Būvlaukuma ierīkošana un uzturēšana</t>
  </si>
  <si>
    <t>Tāme sastādīta  20__. gada tirgus cenās, pamatojoties uz AR un BK daļas rasējumiem</t>
  </si>
  <si>
    <t>l.c.</t>
  </si>
  <si>
    <t xml:space="preserve">Pagaidu žogu 2,0m augstumā ar vārtiem montāža, nosēgšana ar armēto plēvi uz būvniecības laiku </t>
  </si>
  <si>
    <t xml:space="preserve">m </t>
  </si>
  <si>
    <t>Pagaidu žogu ikmēneša īres maksa</t>
  </si>
  <si>
    <t>mēn.</t>
  </si>
  <si>
    <t>Gājēju tuneli ar nojumi izbūve pei ieejām</t>
  </si>
  <si>
    <t>gb</t>
  </si>
  <si>
    <t>Būvtāfeles izgatavošana un montāža</t>
  </si>
  <si>
    <t>kpl</t>
  </si>
  <si>
    <t>Brīdinājuma zīmes</t>
  </si>
  <si>
    <t>Ugunsdzēsības stenda montāža</t>
  </si>
  <si>
    <t>Vagoniņu strādniekiem piegāde, montāža, aizvešana</t>
  </si>
  <si>
    <t>Vagoniņu strādniekiem ikmēneša īres maksa</t>
  </si>
  <si>
    <t>Noliktavas konteinera piegāde, montāža, aizvešana</t>
  </si>
  <si>
    <t>Noliktavas konteinera ikmēneša īres maksa</t>
  </si>
  <si>
    <t>Būvmateriālu pagaidu novietnes ierīkošana</t>
  </si>
  <si>
    <t>Pagaidu tualetes piegāde, montāža, aizvešana</t>
  </si>
  <si>
    <t>Tualetes īre maksa un ikmēneša apkalpošana</t>
  </si>
  <si>
    <t>Pagaidu elektrību un laukuma apgaismojuma ierīkošana būvniecības vajadzībām</t>
  </si>
  <si>
    <t>objekts</t>
  </si>
  <si>
    <t>Ikmēneša maksa par elektrības izmantošanu būvniecības periodam</t>
  </si>
  <si>
    <t>Pagaidu ūdensvada tīklu ierīkošana būvniecības vajadzībām</t>
  </si>
  <si>
    <t>Ikmēneša maksa par ūdens izmantošanu būvniecības periodam</t>
  </si>
  <si>
    <t xml:space="preserve">Būvlaukuma uzturēšana un atkritumu izvešana </t>
  </si>
  <si>
    <t>Zālāja atjaunošana pēc būvdarbu pabeigšanas</t>
  </si>
  <si>
    <t>m2</t>
  </si>
  <si>
    <t xml:space="preserve">Tiešās izmaksas kopā, t. sk. darba devēja sociālais nodoklis 24.09% </t>
  </si>
  <si>
    <t>Būvkonstrukciju sadaļa</t>
  </si>
  <si>
    <t>Pagaidu atveres jumta pārsegumā (siltināšanas darbu izpildei) Lapa BK-2</t>
  </si>
  <si>
    <t>Caurumu 600x600mm izgriešana dzelzsbetona plātņu konstrukcijā, nodrošinot piekļuvi uz bēniņiem</t>
  </si>
  <si>
    <t>Būvgružu savākšana un iekraušana konteinerī</t>
  </si>
  <si>
    <t>m3</t>
  </si>
  <si>
    <t>Konteineru 9m3 īre</t>
  </si>
  <si>
    <t>Atverumu pārsegumā aizbetonēšana ar betonu C16/20, ieskaitot veidņošanu ar paliekošo veidni, stiegrojuma 150x150mm montāžu</t>
  </si>
  <si>
    <t>Saplākšņa 21mm loksnes</t>
  </si>
  <si>
    <t>Betons C16/20 ar piegādi</t>
  </si>
  <si>
    <t xml:space="preserve">Stiegras Ø6 AIII Bst500S </t>
  </si>
  <si>
    <t>kg</t>
  </si>
  <si>
    <t>Stiprinājumi un palīgmateriāli</t>
  </si>
  <si>
    <t>Gāze</t>
  </si>
  <si>
    <t>Jumta drošības marga Lapa BK-2</t>
  </si>
  <si>
    <t>Jumta drošības margas izgatavošana no karsti cinkotas, krāsotas tērauda konstrukcijas, montāža</t>
  </si>
  <si>
    <t>Karsti cinkotas, krāsotas tērauda kārbveida profils 30x30x3 mm, S235JR</t>
  </si>
  <si>
    <t>Karsti cinkotas, krāsotas tērauda apaļdzelža profils ∅ 16 mm, S235JR</t>
  </si>
  <si>
    <t>Karsti cinkotas, krāsotas tērauda leņķis 30x60x6mm, S235JR</t>
  </si>
  <si>
    <t>Balkona margas (Lapa BK-3)</t>
  </si>
  <si>
    <t xml:space="preserve">Balkona margas izgatavošana no karsti cinkotas, krāsotas tērauda elementiem, montāža </t>
  </si>
  <si>
    <t>Karsti cinkotas, krāsotas tērauda balkona margu konstrukcijas, S235JR, 40x40x3 mm</t>
  </si>
  <si>
    <t>Karsti cinkotas, krāsotas tērauda balkona margu konstrukcijas, S235JR, 30x20x3 mm</t>
  </si>
  <si>
    <t>Margu segmentu savienojuma detaļa - Karsti cinkotas, krāsotas tērauda plāksnes.</t>
  </si>
  <si>
    <t>Karsti cinkotas, krāsotas tērauda stiprinājuma detaļa D-1, S235JR</t>
  </si>
  <si>
    <t>Karsti cinkotas, krāsotas tērauda stiprinājuma detaļa D-2, S235JR</t>
  </si>
  <si>
    <t>Bultskrūve M6, 8.8 klase</t>
  </si>
  <si>
    <t>Bultskrūve M10, 8.8 klase</t>
  </si>
  <si>
    <t>Bultskrūve M12, 8.8 klase</t>
  </si>
  <si>
    <t>Balkona jumta konstrukcija (BK-6)</t>
  </si>
  <si>
    <t>Jumta konstrukcijas virs 5.stāva balkoniem izgatavošana no karsti cinkotas, krāsotas tērauda elementiem, montāža  (lapa BK-6)</t>
  </si>
  <si>
    <t>Karsti cinkotas, krāsotas tērauda leņkis 40x30x4 mm, S235JR</t>
  </si>
  <si>
    <t>Karsti cinkotas, krāsotas tērauda kvadrātprofils, 40x40x3, S235JR</t>
  </si>
  <si>
    <t>Karsti cinkotas, krāsotas tērauda stiprinājuma detaļa D-3, S275JR</t>
  </si>
  <si>
    <t>Jumta konstrukcija virs ieejām (Lapa BK-7)</t>
  </si>
  <si>
    <t>Jumta konstrukcijas virs ieejas izgatavošana no karsti cinkotas, krāsotas tērauda elementiem, montāža  (lapa BK-7)</t>
  </si>
  <si>
    <t>Karsti cinkotas, krāsotas tērauda profils UPN 80, S235JRG2</t>
  </si>
  <si>
    <t>Karsti cinkotas, krāsotas tērauda plāksne 120x130x10 mm, S235JRG2</t>
  </si>
  <si>
    <t xml:space="preserve">Caurejoša butskrūve M 12, 8.8 kl. </t>
  </si>
  <si>
    <t>Pagraba starpsiena izbūve (Lapa BK-8)</t>
  </si>
  <si>
    <t>Būvbedres rakšana jauniem pamatiem roku darbā, ievietojot grunts blakus ēkai</t>
  </si>
  <si>
    <t>Dolomīta šķembas pamatojuma izveidošana 150mm biezumā mehanizēti un roku darbā, ieskaitot blietēšanu pa kārtām</t>
  </si>
  <si>
    <t xml:space="preserve">Betona sagatavošanas kārtas 50 mm biezumā izveidošana </t>
  </si>
  <si>
    <t>Betons C8/10 ar piegādi</t>
  </si>
  <si>
    <t>Mūrjava 10 Mpa</t>
  </si>
  <si>
    <t>Durvju ailas izbūve (Lapa BK-8)</t>
  </si>
  <si>
    <t>Durvju ailas (priekš D1) konstrukcijas izgatavošana no metāla elementiem, montāža  (lapa BK-8)</t>
  </si>
  <si>
    <t>Tērauda leņķis 150x100x8mm, S235JR</t>
  </si>
  <si>
    <t xml:space="preserve">Caurejoša butskrūve M 10, 8.8 kl. </t>
  </si>
  <si>
    <t>Pamatu un cokolu siltināšana, apdare (projekta lapa AR-11)</t>
  </si>
  <si>
    <t>Betona apmaļu seguma ar grants pamatkārtu demontāža pamatu siltināšanas vietā</t>
  </si>
  <si>
    <t>Asfaltbetona seguma ar grants pamatkārtu demontāža pamatu siltināšanas vietā</t>
  </si>
  <si>
    <t>Esošo lieveņu, pievadceļu demontāža un utilizācija</t>
  </si>
  <si>
    <t>Būvbedres rakšana pie esošās ēkas pamatiem mehanizēti un roku darbā, ievietojot grunts blakus tranšejai</t>
  </si>
  <si>
    <t>Cokola tīrīšana no netīrumiem, atlāņotā un nodrupušā apmetuma sagatavojot virsmu apdarei, t.sk., gruntēšana</t>
  </si>
  <si>
    <t>Pamatu aizsargapmales izbūve  (projekta lapa AR-11)</t>
  </si>
  <si>
    <t>Pamata bedres aizbēršana pie esošās ēkas pamatiem ar esošo grunti un blietēšana mehanizēti un roku darbā pa 200mm kārtām</t>
  </si>
  <si>
    <t>Dolomīta šķembas pamatojuma izveidošana 100mm biezumā mehanizēti un roku darbā, ieskaitot blietēšanu pa kārtām</t>
  </si>
  <si>
    <t xml:space="preserve">Vidēji rūpjās smits pamatojuma izveidošana 95-120 mm biezumā  mehanizēti un roku darbā, ieskaitot blietēšanu </t>
  </si>
  <si>
    <t>Smilts ar piegādi</t>
  </si>
  <si>
    <t>Betona bruģakmens 60mm biezumā seguma izbūve (pelēkā krāsā)</t>
  </si>
  <si>
    <t>Apmales bruģa segumam izbūve no bortakmeņa piefiksējot ar cementa javu</t>
  </si>
  <si>
    <t>m</t>
  </si>
  <si>
    <t>Bortakmens 1000x200x80mm</t>
  </si>
  <si>
    <t>Cementa java ar piegādi</t>
  </si>
  <si>
    <t>Jaunas atbalstsienas posmu izbūve no betona C16/20 uz šķembas pamatojuma</t>
  </si>
  <si>
    <t>Oļu pieberšana starp jaunās lietus ūdens novadjoslas un esošās atbalsta sienas</t>
  </si>
  <si>
    <t>Asfalta seguma ar pamatni atjaunošana pēc būvdarbu pabeigšanas</t>
  </si>
  <si>
    <t>Cokola siltināšana un lietusūdens novadjoslas izbūve</t>
  </si>
  <si>
    <t xml:space="preserve">Ēkas fasāžu apdares darbi </t>
  </si>
  <si>
    <t>Fasādes sienas apdares darbi</t>
  </si>
  <si>
    <t>Sagatavošanas darbi</t>
  </si>
  <si>
    <t xml:space="preserve">Inventārās sastatnes, tīklu montāža un demontāža fasādes apdares darbu veikšanai </t>
  </si>
  <si>
    <t>Sastatņu īre</t>
  </si>
  <si>
    <t>mēn</t>
  </si>
  <si>
    <t>Tikls</t>
  </si>
  <si>
    <t>Plēves stiprināšana logu nosegšanai</t>
  </si>
  <si>
    <t>Polietilēna plēve</t>
  </si>
  <si>
    <t>Stiprinājuma elementi</t>
  </si>
  <si>
    <t>Sienu attīrīšana no netīrumiem, atslāņotā un nodrupušā apmetuma, bojātās paneļu vietas attīrīšana no visām abrazīvā daļiņām</t>
  </si>
  <si>
    <t>Durvju ailu aizmūrēšana, Keramzītbetona bloku mūris, b=300 mm</t>
  </si>
  <si>
    <t>Keramzītbetona bloku 3 Mpa ailu aizmūrēšana, t.sk.,  mūrvaja 10 Mpa</t>
  </si>
  <si>
    <t>Mūra stiegrošana ar stiegrām, Ø4 mm</t>
  </si>
  <si>
    <t>Fasādes sienas S1 (I kategorija pēc ETAG004)</t>
  </si>
  <si>
    <t>Armējošais stiklašķiedras siets 160g/m2</t>
  </si>
  <si>
    <t>Fasādes sienas S1II, S1III (II, III kategorija pēc ETAG004)</t>
  </si>
  <si>
    <t>Karogu turētājs un ēkas numura zīme</t>
  </si>
  <si>
    <t>Karoga kāta turētāja montāža</t>
  </si>
  <si>
    <t>Ēkas Nr. zīme montāža</t>
  </si>
  <si>
    <t>Atkritumu vada caurules</t>
  </si>
  <si>
    <t>Atkritumu vada caurules demontāža, būvgružu utilizācija</t>
  </si>
  <si>
    <t>Caurumu pārsegumos virs 5.stāva kāpņu telpā un jumtā aizbetonēšana ar betonu C20/25, ieskaitot veidņošanu, stiegrojuma sieta 150x150mm montāžu</t>
  </si>
  <si>
    <t xml:space="preserve">Koka brusas </t>
  </si>
  <si>
    <t>Betons C20/25 ar piegādi</t>
  </si>
  <si>
    <t>Armatūras D 8 B500B</t>
  </si>
  <si>
    <t>Logu un durvju ailu apdare</t>
  </si>
  <si>
    <t>Fasādes logu ailu augšējās un sānu plākņu siltināšana, S2  (projekta lapa AR-11)</t>
  </si>
  <si>
    <t>Armējošo stiklašķiedras sietu 160g/m2 stiprināšana vienā kārtā un izlīdzināšana ar līmjavu logu aiļu augšējām un sānu plāknēm S2</t>
  </si>
  <si>
    <t>Logu aiļu augšējās un sānu plākņu S2 gruntēšana un apmēšana ar gatavu tonētu akrila apmetumu</t>
  </si>
  <si>
    <t>Logu aiļu apakšējās plāknes apdare S3 (projekta lapa AR-11)</t>
  </si>
  <si>
    <t>Armējošo stiklašķiedras sietu 160g/m2 stiprināšana un izlīdzināšana ar līmjavu logu aiļu apakšējās plāknēm S3 un gruntēšana</t>
  </si>
  <si>
    <t>Ārējo skārda palodžu  līdz 260mm platumā montāža esošiem un jauniem logiem</t>
  </si>
  <si>
    <t>Cinkotas tērauda loksne, b=0.5 mm</t>
  </si>
  <si>
    <t>Stiprināšanas elementi</t>
  </si>
  <si>
    <t>Logu ailu izbūves elementi</t>
  </si>
  <si>
    <t xml:space="preserve">Iekšējo PVC palodžu līdz 250mm platumā montāža </t>
  </si>
  <si>
    <t xml:space="preserve">Jaunu logu un durvju ailas apdare no iekšpuses </t>
  </si>
  <si>
    <t>Skrūves, stiprinājumi un palīgmateriāli</t>
  </si>
  <si>
    <t>Loga ailu malas gruntēšana, špaktelēšana, slīpēšana, stūra profila montāža</t>
  </si>
  <si>
    <t>Šuvju lente</t>
  </si>
  <si>
    <t>Smilšpapīrs</t>
  </si>
  <si>
    <t>Stūra profils</t>
  </si>
  <si>
    <t>Logu ailu malas gruntēšana</t>
  </si>
  <si>
    <t>Grunts krāsa</t>
  </si>
  <si>
    <t>lit</t>
  </si>
  <si>
    <t xml:space="preserve">Ieejas mezgla rekonstrukcijas darbi </t>
  </si>
  <si>
    <t>Jumtiņš virs ieejas lieveņa</t>
  </si>
  <si>
    <t xml:space="preserve">Esošo ieejas mezglu virs atkritumu telpas jumtiņu demontāža </t>
  </si>
  <si>
    <t>Ieejas jumta konstrukciju apdare (AR-13)</t>
  </si>
  <si>
    <t>Ieejas jumtiņa sānu malas, pieslēguma vietas starp sienu un jumtiņu apdare ar skārda nosegdetāļām/lāseni</t>
  </si>
  <si>
    <t>Nosegskārds - cinkotas tērauda loksnes, b=0.5 mm, [12]</t>
  </si>
  <si>
    <t>Nosegskārds - cinkotas tērauda loksnes, b=0.5 mm, [14]</t>
  </si>
  <si>
    <t>Nosegskārds - cinkotas tērauda loksnes, b=0.5 mm, [15]</t>
  </si>
  <si>
    <t>Notekrenes karsti cinkotas tērauda loksnes, b=0.5 mm, ∅125 mm montāža komplektā ar pituvēm un stiprinājumiem</t>
  </si>
  <si>
    <t xml:space="preserve">Notekrene, apaļa ∅125 mm - cinkotas tērauda loksnes, b=0.5 mm </t>
  </si>
  <si>
    <t>Piltuve</t>
  </si>
  <si>
    <t>Notekcauruļu  karsti cinkotas tērauda loksnes, b=0.5 mm, ∅90 mm montāža komplektā ar stiprinājumiem</t>
  </si>
  <si>
    <t xml:space="preserve">Notekrene, apaļa ∅90 mm - cinkotas tērauda loksnes, b=0.5 mm </t>
  </si>
  <si>
    <t>Stiprinājumi un alīgmateriāli</t>
  </si>
  <si>
    <t>Vējtveris</t>
  </si>
  <si>
    <t>Vējtvera sienu siltinājums, S4 (lapa AR -2, AR-5)</t>
  </si>
  <si>
    <t>Sienu attīrīšana no netīrumiem, atslāņotā un nodrupušā apmetuma un abrazīvā daļiņām</t>
  </si>
  <si>
    <t>Sienas virsmas sagatavošana, remonts vietām, virsmas izlīdzināšana</t>
  </si>
  <si>
    <t>Vējtvera griestu siltinājums, P4 (lapa AR -2, AR-10)</t>
  </si>
  <si>
    <t>Griestu attīrīšana no netīrumiem, atslāņotā un nodrupušā apmetuma un abrazīvā daļiņām</t>
  </si>
  <si>
    <t>Ieejas lievenis un ietve (AR-4)</t>
  </si>
  <si>
    <t>Esošo lieveņu un pievadceļu demontāža</t>
  </si>
  <si>
    <t xml:space="preserve">Būvgružu savākšana un iekraušana konteinerī </t>
  </si>
  <si>
    <t>Vidēji rūpjās smits pamatojuma izveidošana 200mm biezumā mehanizēti un roku darbā, ieskaitot blietēšanu pa 200mm kārtām</t>
  </si>
  <si>
    <t xml:space="preserve">Dolomīta šķembas pamatojuma izveidošana 120mm biezumā mehanizēti un roku darbā, ieskaitot blietēšanu </t>
  </si>
  <si>
    <t>Dolomīta šķembas 0-45mm  ar piegādi</t>
  </si>
  <si>
    <t>Cements</t>
  </si>
  <si>
    <t xml:space="preserve">Sagatavošanas un demontāžas darbi </t>
  </si>
  <si>
    <t>Antenu u.c detaļu demontāža un montāža atpakaļ pēc jumta remontdarbu pabeigšanas</t>
  </si>
  <si>
    <t>Esošā parapeta skārda nosegdetaļas demontāža</t>
  </si>
  <si>
    <t>Esošās skārda nosegdetaļas demontāža no jumta vējtvera</t>
  </si>
  <si>
    <t>Esošās skārda nosegdetaļas demontāža no ventilācijas skursteņiem</t>
  </si>
  <si>
    <t xml:space="preserve">Ventilācijas skursteņa pieslēguma skārda detālas demontāža </t>
  </si>
  <si>
    <t xml:space="preserve">Jumta seguma demontāža </t>
  </si>
  <si>
    <t>Jumta virsmu attīrīšana no netīrumiem un visām abrazīvām daļiņām (smiltis, sūnas)</t>
  </si>
  <si>
    <t>Ēkas jumta segums (lapa AR-13, AR-14, AR-15)</t>
  </si>
  <si>
    <t>Ventilācijas skursteņu atjaunošana (lapa AR-14)</t>
  </si>
  <si>
    <t>Pretinsektu sieta stiprināšana virs ventilācijas kanāliem</t>
  </si>
  <si>
    <t xml:space="preserve">Ventilācijas skursteņa jumtiņu izgatavošana no karsti cinkota skārda b=0.9 mm komplektā karsti cinkota skārda stiprinājuma detaļām 20x2mm, montāža </t>
  </si>
  <si>
    <t>Cinkota skārda (b=0.9) loksnes</t>
  </si>
  <si>
    <t>Karsti cinkota skārda stiprinājuma detaļās 20x2mm</t>
  </si>
  <si>
    <t>Ventilācijas skursteņa jumtiņu pieslēguma vietu apdare ar  cinkota skārda nosegdetāļu/lāseni</t>
  </si>
  <si>
    <t>Nosegskārds [21] - karsti cinkota tērauda loksne, b=0.5 mm</t>
  </si>
  <si>
    <t>Citas jumta izbūves detaļas (lapa AR-15)</t>
  </si>
  <si>
    <t>Cinkota skārda (b=0.9 mm) ventilācijas izvadu 200x200mm ar nosegjumtiņu montāža</t>
  </si>
  <si>
    <t>Ventilācijas skursteņa jumtiņu pieslēguma vietu apdare ar cinkota skārda lāseni</t>
  </si>
  <si>
    <t>Nosegskārds [20] - karsti cinkota tērauda loksne, b=0.5 mm</t>
  </si>
  <si>
    <t xml:space="preserve">Jumta vējtvera cinkota skārda lāseņa pa perimetru stiprināšana </t>
  </si>
  <si>
    <t>Nosegskārds - cinkotas tērauda loksnes, b=0.5 mm</t>
  </si>
  <si>
    <t>Parapeta izbūve (mezgls 2  lapa AR-13)</t>
  </si>
  <si>
    <t>Mūra stiegrojums Ø4 B500B</t>
  </si>
  <si>
    <t xml:space="preserve">Jumta parapeta koka karkasu izbūve un apdare ar skārda nosegdetāļu </t>
  </si>
  <si>
    <t>Antiseptētas un apstrādātas ar antipirēnu koka lata  75-115(h)x50 mm, s= 300 mm</t>
  </si>
  <si>
    <t>Cinkots metāla leņķis 150x175x100x1.5, s=300mm</t>
  </si>
  <si>
    <t>Cinkots metāla leņķis 150x45x100x1.5, s=300mm</t>
  </si>
  <si>
    <t xml:space="preserve">Mitrumizturīgs saplāksnis b=12mm </t>
  </si>
  <si>
    <t>Tērauda leņķis 70x70x55x2.5 mm</t>
  </si>
  <si>
    <t>Palīgmateriāli</t>
  </si>
  <si>
    <t>Jumta izejas un ventilācijas skursteņu sienu apdare S5</t>
  </si>
  <si>
    <t xml:space="preserve">Ēkas jumta rekonstrukcijas darbi </t>
  </si>
  <si>
    <t>Balkonu apdare</t>
  </si>
  <si>
    <t>Balkona griestu virsmu apdare S-5 (lapa AR-14)</t>
  </si>
  <si>
    <t>Balkona griestu virsmu esošā krāsojuma, špaktelējuma un netīrumu noņemšana</t>
  </si>
  <si>
    <t>Balkona betona virsmas remonts vietām un izlīdzināšana sagatovojot virsmu apdarei, ievērojot Sakret tehnoloģisko procesu  (pieņemts apjoms 30% no kopējas platības)</t>
  </si>
  <si>
    <t xml:space="preserve">Armējošā stiklašķiedras sieta 160g/m2 stiprināšana vienā kārtā un izlīdzināšana ar līmjavu balkona griestiem </t>
  </si>
  <si>
    <t>Balkona grīdas apdare (lapa AR-14)</t>
  </si>
  <si>
    <t>Balkona margu demontāža</t>
  </si>
  <si>
    <t>Balkona grīdas virskārtas demontāža 48.gb</t>
  </si>
  <si>
    <t>Balkona sānu malas apdare ar skārda nosegdetāļu/lāseni</t>
  </si>
  <si>
    <t>Nosegskārds [17] - karsti cinkota tērauda loksne, b=0.5 mm</t>
  </si>
  <si>
    <t xml:space="preserve">Balkona grīdas betona virsmas gruntēšana </t>
  </si>
  <si>
    <t>Balkona margas (Lapa AR-14)</t>
  </si>
  <si>
    <t>Nosegskārds [18] - nerūsējošā tērauda loksne, b=0.5 mm</t>
  </si>
  <si>
    <t>Balkona jumta konstrukcija (AR-13)</t>
  </si>
  <si>
    <t>Balkona jumtiņa sānu malas, pieslēguma vietas starp sienu un jumtiņu apdare ar skārda nosegdetāļām/lāseni ([12], [14], [15])</t>
  </si>
  <si>
    <t xml:space="preserve">Nosegskārds  [12] - cinkotas tērauda loksnes, b=0.5 mm, b~ 350mm </t>
  </si>
  <si>
    <t xml:space="preserve">Nosegskārds  [14] - cinkotas tērauda loksnes, b=0.5 mm, b~ 350mm </t>
  </si>
  <si>
    <t xml:space="preserve">Nosegskārds  [15] - cinkotas tērauda loksnes, b=0.5 mm, b~ 350mm </t>
  </si>
  <si>
    <t>Bēniņu siltināšana</t>
  </si>
  <si>
    <t>Esošās bēniņu grīdas attīrīšana no gružiem</t>
  </si>
  <si>
    <t>Bēniņu grīdas siltināšana, P2 (Lapa AR-7)</t>
  </si>
  <si>
    <t>Siltumizolācijas kārtas 300mm biezumā ierīkošana no beramās akmens vates, īpatnējā siltumvadītspēja λ≤0,042 W/Mk</t>
  </si>
  <si>
    <t>Bēniņu atjaunošanas detaļas (projekta lapa AR-7)</t>
  </si>
  <si>
    <t>Minibēniņu ventilācijas pārplūdes -  alumīnija vai PVC gaisa vadu DN150 ierīkošana, S=1.6m (AR-15)</t>
  </si>
  <si>
    <t>Koka konstrukciju margas ap bēniņu lūku montāža, aprīkotas ar tērauda konstrukciju kāpšļiem (3 gabali uz katru lūku)</t>
  </si>
  <si>
    <t>Pagraba pārseguma siltināšana</t>
  </si>
  <si>
    <t>Pie griestiem piestiprināto inženierkomukāciju nostiprināšana, gaismekļu demontāža, jaunas elektroinstalācijas ievilkšana un jaunu gaismekļu montāža pēc siltināšanas darbu pabeigšanas</t>
  </si>
  <si>
    <t>Pagarba griestu attīrīšana no netīrumiem, atslāņotā un nodrupušā apmetuma un visām abrazīvā daļiņām</t>
  </si>
  <si>
    <t>Jaunu durvju ailu izkalšana esošā sienā (paredzēts D1 durvju montāžai)</t>
  </si>
  <si>
    <t>Pagraba griestu siltinājums, P-1 (lapa AR -11)</t>
  </si>
  <si>
    <t>Kāpņu telpas sienu siltinājums pagrabā S4 (lapa AR -2, AR-4)</t>
  </si>
  <si>
    <t xml:space="preserve">Sienas S4 gruntēšana </t>
  </si>
  <si>
    <t>Kāpņu telpas starpsienas apdare, S5 (lapa AR -2, AR-4)</t>
  </si>
  <si>
    <t>Armējošā stiklašķiedras sieta 160g/m2 stiprināšana vienā kārtā un izlīdzināšana ar līmjavu Sakret BAK sienām S5</t>
  </si>
  <si>
    <t>Logu un durvju montāža</t>
  </si>
  <si>
    <t>Esošo logu, balkona durvju demontāža - 56gab</t>
  </si>
  <si>
    <t>Esošo durvju bloku demontāža - 12gab</t>
  </si>
  <si>
    <t>Lūku demontāža -4gab</t>
  </si>
  <si>
    <t>Fasādes logi dzīvokļos (projekta lapa AR-16)</t>
  </si>
  <si>
    <t>Atkritumu telpas blīvēto un hermētiskokoka durvju bloku D1 2200(h)x800 mm montāža, ieskaitot furnitūru (slēdzene, rokturis, eņģes, kleidas)</t>
  </si>
  <si>
    <t>Vējtvera blīvēto un hermētisko koka durvju bloku D2 2500(h)x1550 mm montāža, ieskaitot furnitūru (aizvērējmehānisms, slēdzene, rokturis, eņģes, kleidas). Siltināta karkasa aizpildījums virs durvīm</t>
  </si>
  <si>
    <t>Pagraba siltināto, blīvēto un hermētisko koka durvju bloku D3 1940(h)x900 mm montāža, ieskaitot furnitūru (aizvērējmehānisms, slēdzene, rokturis, eņģes, kleidas). Siltināta karkasa aizpildījums virs durvīm</t>
  </si>
  <si>
    <t>Ieejas siltināto metāla ārdurvju bloku D4 2610(h)x1550 mm (U=1,8W/(m2xK) ar stiklojumu montāža, ieskaitot furnitūru (aizvērējmehānisms, slēdzene, rokturis, eņģes, kleidas, atdures), RAL 7024. Stiklojumu pārklāt ar triecienizturīgu polimēra aizsargplēvi</t>
  </si>
  <si>
    <t>Ieejas durvju elektronisko koda atslēgu montāža</t>
  </si>
  <si>
    <t>Bēniņu siltinātu un hermetizētu lūku L-1 650x650 mm U=1,8W/(m2xK) EI 30 montāža. Aprīkot ar hidraulisko atvēršanas mehānismu</t>
  </si>
  <si>
    <t>Jumta hermetizētu lūku L-2 montāža. Aprīkot ar hidraulisko atvēršanas mehānismu</t>
  </si>
  <si>
    <t xml:space="preserve">Ventilācijas restes </t>
  </si>
  <si>
    <t>Pagraba tērauda nosegrestes R-1 670x350 mm montāža. Izgatavot manuālu aizvēršanas mehānismu</t>
  </si>
  <si>
    <t>Fasādes PVC ventilācijas restes R-4 ar pretinsektu sietu d190mm montāža</t>
  </si>
  <si>
    <t>Apkures un ventilācijas sistēma</t>
  </si>
  <si>
    <t>Tāme sastādīta  20__. gada tirgus cenās, pamatojoties uz AVK daļas rasējumiem</t>
  </si>
  <si>
    <t>Sadalošie vadi</t>
  </si>
  <si>
    <t>Kausējamā plastmasas caurule ar šķiedrām PP-R  20x2.8</t>
  </si>
  <si>
    <t>Kausējamā plastmasas caurule ar šķiedrām PP-R  25x3.5</t>
  </si>
  <si>
    <t>Kausējamā plastmasas caurule ar šķiedrām PP-R  32x4.4</t>
  </si>
  <si>
    <t>Kausējamā plastmasas caurule ar šķiedrām PP-R  40x5.5</t>
  </si>
  <si>
    <t>Kausējamā plastmasas caurule ar šķiedrām PP-R  50x6.9</t>
  </si>
  <si>
    <t>Kausējamā plastmasas caurule ar šķiedrām PP-R  63x8.6</t>
  </si>
  <si>
    <t>Kausējamā plastmasas caurule ar šķiedrām PP-R  75x10.3</t>
  </si>
  <si>
    <t>PP-R uzmava Ø20</t>
  </si>
  <si>
    <t>PP-R uzmava Ø50</t>
  </si>
  <si>
    <t>PP-R uzmava Ø63</t>
  </si>
  <si>
    <t>PP-R uzmava Ø75</t>
  </si>
  <si>
    <t>PP-R redukcijas uzmava Ø25x20</t>
  </si>
  <si>
    <t>PP-R redukcijas uzmava Ø32x20</t>
  </si>
  <si>
    <t>PP-R redukcijas uzmava Ø40x32</t>
  </si>
  <si>
    <t>PP-R redukcijas uzmava Ø50x40</t>
  </si>
  <si>
    <t>PP-R redukcijas uzmava Ø63x50</t>
  </si>
  <si>
    <t>PP-R redukcijas uzmava Ø75x50</t>
  </si>
  <si>
    <t>PP-R redukcijas uzmava Ø75x63</t>
  </si>
  <si>
    <t>PP-R  pāreja ar vītni Ø20x1/2" i-ā</t>
  </si>
  <si>
    <t>PP-R  pāreja ar vītni Ø25x1/2" i-ā</t>
  </si>
  <si>
    <t>PP-R  pāreja ar vītni Ø50x1 1/2" i-i</t>
  </si>
  <si>
    <t>PP-R līkums 45° Ø20</t>
  </si>
  <si>
    <t>PP-R līkums 90° Ø20</t>
  </si>
  <si>
    <t>PP-R līkums 45° Ø25</t>
  </si>
  <si>
    <t>PP-R līkums 90° Ø50</t>
  </si>
  <si>
    <t>PP-R līkums 90° Ø75</t>
  </si>
  <si>
    <t>PP-R Trejgabals Ø20</t>
  </si>
  <si>
    <t>PP-R Trejgabals Ø75</t>
  </si>
  <si>
    <t>PP-R Trejgabals Ø32x20x32</t>
  </si>
  <si>
    <t>PP-R Trejgabals Ø32x25x32</t>
  </si>
  <si>
    <t>PP-R Trejgabals Ø40x20x40</t>
  </si>
  <si>
    <t>PP-R Trejgabals Ø40x25x40</t>
  </si>
  <si>
    <t>PP-R Trejgabals Ø50x25x50</t>
  </si>
  <si>
    <t>PP-R Trejgabals Ø63x50x63</t>
  </si>
  <si>
    <t>Automātiskais atgaisotājs vertikāls 1/2"</t>
  </si>
  <si>
    <t>Lodventilis  1/2" i-i</t>
  </si>
  <si>
    <t>Lodventilis 1 1/2" i-ā</t>
  </si>
  <si>
    <t>Čuguna korķis ā.v. 1/2"</t>
  </si>
  <si>
    <t>Cauruļvadu stiprinājumi</t>
  </si>
  <si>
    <t>Caurumu urbšana sienās un aizdare ar nedegošiem materiāliem</t>
  </si>
  <si>
    <t>vieta</t>
  </si>
  <si>
    <t>Pieslēgums siltummezglam</t>
  </si>
  <si>
    <t>Veco cauruļvadu demontāža un utilizācija</t>
  </si>
  <si>
    <t>Pieslēgums plānotajam siltummezglam pagrabā</t>
  </si>
  <si>
    <t>Uzskaites mezgli dzīvokļiem N°16;21;24;27;30;31 un NT</t>
  </si>
  <si>
    <t>Lodventilis  1/2" ā-ā</t>
  </si>
  <si>
    <t>Gružu ķērājs 1/2" i-i</t>
  </si>
  <si>
    <t>PP-R  pāreja ar vītni Ø25x1/2" i-i</t>
  </si>
  <si>
    <t>Čuguna trejgabals 1/2"</t>
  </si>
  <si>
    <t>Čuguna nipelis 1/2"</t>
  </si>
  <si>
    <t>Slēdzama virsapmetuma kaste siltuma skaitītājam</t>
  </si>
  <si>
    <t>Stiprinājumi</t>
  </si>
  <si>
    <t>Uzskaites mezgli dzīvokļiem N°2;3;4;5;6;7;8;9;10;11;12;13;14;15;17;18;19;20;22;23;25;26;28;29;32;33;34;35;36;37;38;39;40;41;42;43;44;45</t>
  </si>
  <si>
    <t>PP-R  pāreja ar vītni Ø20x1/2" i-i</t>
  </si>
  <si>
    <t>NT telpas</t>
  </si>
  <si>
    <t>Radiators ar sānu pieslēgumu 50x70 cm 22tips</t>
  </si>
  <si>
    <t>Radiators ar sānu pieslēgumu 50x100 cm 22tips</t>
  </si>
  <si>
    <t>Radiators ar sānu pieslēgumu 50x110 cm 22tips</t>
  </si>
  <si>
    <t>PP-R  pāreja ar saskrūvi Ø20x1/2" i-i</t>
  </si>
  <si>
    <t>PP-R Trejgabals Ø25x20x20</t>
  </si>
  <si>
    <t>Dzīvoklis N°2;17;32</t>
  </si>
  <si>
    <t>Dzīvoklis N°3;18</t>
  </si>
  <si>
    <t>Dzīvoklis N°4;7;10;19;22;25</t>
  </si>
  <si>
    <t>Dzīvoklis N°5;8;11;35;38;41</t>
  </si>
  <si>
    <t>Dzīvoklis N°6;9;12;</t>
  </si>
  <si>
    <t>Dzīvoklis N°13;28</t>
  </si>
  <si>
    <t>Dzīvoklis N°14;44</t>
  </si>
  <si>
    <t>Dzīvoklis N°15</t>
  </si>
  <si>
    <t>Dzīvoklis N°16;31</t>
  </si>
  <si>
    <t>Dzīvoklis N°20;23;26</t>
  </si>
  <si>
    <t>Dzīvoklis N°21;24;27</t>
  </si>
  <si>
    <t>Dzīvoklis N°29</t>
  </si>
  <si>
    <t>Dzīvoklis N°30</t>
  </si>
  <si>
    <t>Dzīvoklis N°33</t>
  </si>
  <si>
    <t>Dzīvoklis N°34;37;40</t>
  </si>
  <si>
    <t>Dzīvoklis N°36;39;42</t>
  </si>
  <si>
    <t>Dzīvoklis N°43</t>
  </si>
  <si>
    <t>Dzīvoklis N°45</t>
  </si>
  <si>
    <t>Ventiācija</t>
  </si>
  <si>
    <t>Esošās ārsienas urbums D115mm (ar dobumbori) horizontālā, apaļā gaisa kanāla montāžai (L=300mm)</t>
  </si>
  <si>
    <t>Esošo dabīgās nosūces ventilācijas kanālu tīrīšana</t>
  </si>
  <si>
    <t>Ūdensvads un kanalizācija</t>
  </si>
  <si>
    <t>Tāme sastādīta  20__. gada tirgus cenās, pamatojoties uz UK daļas rasējumiem</t>
  </si>
  <si>
    <t>Ū1 ūdenspagādes tīkli</t>
  </si>
  <si>
    <t>Kausējamā plastmasas caurule ar šķiedrām PP-R  32x2.9, Pipelife vai ekvivalents</t>
  </si>
  <si>
    <t>PP-R  pāreja ar vītni Ø32x1" i-ā</t>
  </si>
  <si>
    <t>Pieslēgums esošam ūdensvadam pagrabā (atzaram uz stāvvadu aiz noslēg un tukšošanas krāniem)</t>
  </si>
  <si>
    <t>Pieslēgums dzīvokļiem</t>
  </si>
  <si>
    <t>Stāvvadu atvēršana un aizdare ar lūku skaitītāju nomaiņai</t>
  </si>
  <si>
    <t>K1 sadzīves kanalizācija</t>
  </si>
  <si>
    <t>T-gabals D110/110 45°</t>
  </si>
  <si>
    <t>Līkums D110 45°</t>
  </si>
  <si>
    <t>Korķis D110</t>
  </si>
  <si>
    <t>Ventilācijas jumtiņš D110</t>
  </si>
  <si>
    <t>Revīzija D110</t>
  </si>
  <si>
    <t>Plastmasas PVC caurule ar uzmavu, ieguldes klase SN8, d110</t>
  </si>
  <si>
    <t xml:space="preserve">Līkums D110 SN8, 15° </t>
  </si>
  <si>
    <t>Caurumu aizdarināšana starp stāviem ar nedegošiem materiāliem</t>
  </si>
  <si>
    <t>Kanalizācijas izbūve pazemē dziļumā līdz 2,0m</t>
  </si>
  <si>
    <t>Rūpnieciski ražota aizsargčaula, kas paredzēta D110 caurules iebūvei dzelzsbetona grodu akā</t>
  </si>
  <si>
    <t>Šķērsošanās ar esošu lietus kanalizāciju</t>
  </si>
  <si>
    <t>Šķērsošanās ar esošu elektrības kabeli</t>
  </si>
  <si>
    <t>Pagalma zālāju atjaunošana</t>
  </si>
  <si>
    <t>m²</t>
  </si>
  <si>
    <t>K2 lietusūdens kanalizācija</t>
  </si>
  <si>
    <t>Jumta gūlija D110, ar lapu uztvērēju un nosēdumu tvertni</t>
  </si>
  <si>
    <t xml:space="preserve">Līkums D110 SN8, 45° </t>
  </si>
  <si>
    <t>Caurumu aizdarināšana starp pusstāviem ar nedegošiem materiāliem</t>
  </si>
  <si>
    <t>Kanalizācijas horizontālā posma izbūve pie 5. stāva griestiem</t>
  </si>
  <si>
    <t>Kanalizācijas izbūve pazemē dziļumā līdz 1,5m</t>
  </si>
  <si>
    <t>Zibens aizsardzības sistēma</t>
  </si>
  <si>
    <t>Tāme sastādīta  20__. gada tirgus cenās, pamatojoties uz ELT daļas rasējumiem</t>
  </si>
  <si>
    <t xml:space="preserve">103 191 Betona pamatnes </t>
  </si>
  <si>
    <t>103 188  Pamatnes plāksnes</t>
  </si>
  <si>
    <t>103 181  Masts 2.0m</t>
  </si>
  <si>
    <t xml:space="preserve">1270 Multiklemme </t>
  </si>
  <si>
    <t xml:space="preserve">100 019 8mm ALU stieple </t>
  </si>
  <si>
    <t xml:space="preserve">100 123 8mm ALU PVC stieple </t>
  </si>
  <si>
    <t>100 010 10mm  stieple ievadam zemē (Stieple d10 Zn)</t>
  </si>
  <si>
    <t xml:space="preserve">2100 Mērklemme </t>
  </si>
  <si>
    <t>111 270 Multi-Plus</t>
  </si>
  <si>
    <t xml:space="preserve">1152 Stieples turētāji sienai </t>
  </si>
  <si>
    <t xml:space="preserve">100 335 Zemējuma lenta 30x3,5mm </t>
  </si>
  <si>
    <t xml:space="preserve">110 020 Zemējuma elektrods 1.5m/20mm </t>
  </si>
  <si>
    <t xml:space="preserve">111 356 Klemme stienis/lenta </t>
  </si>
  <si>
    <t xml:space="preserve">2058 Spice </t>
  </si>
  <si>
    <t xml:space="preserve">1024 Pretkorozijas lenta </t>
  </si>
  <si>
    <t>111730  Stieples turētājs</t>
  </si>
  <si>
    <t>110 160 Stieples turētājs</t>
  </si>
  <si>
    <t>1371 Lokanais savienojums (savienojumam ar drošības barjerām)</t>
  </si>
  <si>
    <t>Termouzmava d16mm 1m</t>
  </si>
  <si>
    <t>1379 pieslēgspaile</t>
  </si>
  <si>
    <t>Bituma līme</t>
  </si>
  <si>
    <t>Jumta virsmas papildus apakškārtas seguma no bitumena ruļļu materiāla izveidošana</t>
  </si>
  <si>
    <t>apakškārta</t>
  </si>
  <si>
    <t>Stiprinājuma enkuri M10</t>
  </si>
  <si>
    <t>Tērauda enkurs ar divkomponentu ķīmisko masu M10</t>
  </si>
  <si>
    <t>Vītņstienis Ø12 ar ķīmisko enkurmasu</t>
  </si>
  <si>
    <t>Dolomīta šķembas 16-40mm ar piegādi</t>
  </si>
  <si>
    <t>Pamatu zem starpsienas 90mm biezumā mūrēšana ar blokiem</t>
  </si>
  <si>
    <t>Bloki 90x190x390</t>
  </si>
  <si>
    <t>Pagraba starpsienas 100mm biezumā mūrēšana ar keramzīta blokiem, 3 Mpa, stiegrojot katru trešo mūra šuvi ar 2d4BI un saenkurojot ar esošo sienu izmantojot ķīmisko divkomponenta masu, t.sk., bitumena hidroizolācijas slānis zem mūra</t>
  </si>
  <si>
    <t>Betona skrūve M10</t>
  </si>
  <si>
    <t>Vertikālas  hidroizolācijas ierīkošana ar divkomponentu hidroizolācijas sastāvu 2 kārtās</t>
  </si>
  <si>
    <t>grunts</t>
  </si>
  <si>
    <t>hidroizolācija 17.5kg (A+B)</t>
  </si>
  <si>
    <t>Cokola C1 siltināšana ar putupolistirolu λ&lt;=0,037 W/(mK) 100mm biezumā stiprinot ar līmjavu un dībeļiem</t>
  </si>
  <si>
    <t>Estrudēts putupolistirols 100mm</t>
  </si>
  <si>
    <t>Dībeļi 175mm</t>
  </si>
  <si>
    <t>Līmjava</t>
  </si>
  <si>
    <t>Dubultkārtas stiklašķiedras sieta 160g/m2 stiprināšana un izlīdzināšana ar līmjavu cokolam</t>
  </si>
  <si>
    <t>Cokola sienas gruntēšana un apmešana ar dekoratīvo gatavu tonētu akrila apmetumu</t>
  </si>
  <si>
    <t>Grunts</t>
  </si>
  <si>
    <t>Gatavais tonētais akrila apmetums (Faktūra - gluds, 1 mm)</t>
  </si>
  <si>
    <t>Pagraba sienas (virs siltumizolācijas slāņa pazemes daļā) hidroizolācija ar divkomponentu hidroizolācijas sastāvu 2 kārtās</t>
  </si>
  <si>
    <t>Hidroizolācija 17.5kg (A+B) vai ekvivalents</t>
  </si>
  <si>
    <t>Betona bruģakmens 60mm</t>
  </si>
  <si>
    <t>Esošās atbalstsienas atjaunošana (~40%), betona virsmas attīrīšana, remonts vietām, pamatnes pastiprināšana</t>
  </si>
  <si>
    <t>Oļi, frakcija 16 - 32 ar piegādi</t>
  </si>
  <si>
    <t>Kīmiskā divkomponentu masa</t>
  </si>
  <si>
    <t>Fasādes sienas S1 gruntēšana, siltināšana līmējot λ≤0.037 W/(Kxm²) akmens vates plāksnes 150mm biezumā ar līmjavu, stiprinot ar dībeļiem</t>
  </si>
  <si>
    <t>Akmens vate δ=150 mm</t>
  </si>
  <si>
    <t>Siltumizolācijas stiprinājuma dībelis</t>
  </si>
  <si>
    <t>Armējošā stiklašķiedras sieta 160g/m2 stiprināšana vienā kārtā un izlīdzināšana ar līmjavu sienām S1</t>
  </si>
  <si>
    <t>Fasādes sienas S1II, S1III gruntēšana, siltināšana līmējot λ≤0.037 W/(Kxm²) plāksnes 150mm biezumā ar līmjavu, stiprinot ar dībeļiem</t>
  </si>
  <si>
    <t>Akmens vate E  δ=150 mm</t>
  </si>
  <si>
    <t>Fasādes sienas (balkonos pie grīdas H=150mm) gruntēšana, siltināšana līmējot Ekstrudētā polistirola λ&lt;=0,037 W/(mK) plāksnes 100mm biezumā ar līmjavu, stiprinot ar dībeļiem (Mezgls NR.3 lapa AR-14)</t>
  </si>
  <si>
    <t>Estrudēts putupolisterols 100mm</t>
  </si>
  <si>
    <t>Armējošā stiklašķiedras sieta 160g/m2 stiprināšana vienā kārtā un izlīdzināšana ar līmjavu sienām S1II, S1III</t>
  </si>
  <si>
    <t>Sienas S1II, S1III gruntēšana un apmešana ar dekoratīvo gatavu tonētu akrila apmetumu</t>
  </si>
  <si>
    <t>Cokola un stūra profila ar stikla šķiedras sietu montāža</t>
  </si>
  <si>
    <t>Zemapmetuma stūra leņķa ar lāseni un PVC profila ar armatūras sietu montāža</t>
  </si>
  <si>
    <t>Esošo un jaunu logu izolēšana ar tvaika caurlaidīga difūzijas lenti no ārpuses</t>
  </si>
  <si>
    <t>Tvaika caurlaidīga difūzijas lenta</t>
  </si>
  <si>
    <t>Esošo un jaunu logu pielaiduma profila montāža</t>
  </si>
  <si>
    <t>Logu pielaiduma profils</t>
  </si>
  <si>
    <t>Loga ailu augšējās un sānu plākņu S2 gruntēšana, siltināšana līmējot akmens vates λ≤0.037 W/(Kxm²) plāksnes δ=30 mm ar līmjavu un dībeļiem</t>
  </si>
  <si>
    <t>Akmens vate δ=30 mm</t>
  </si>
  <si>
    <t>Stūra profils, stūris siltināšanai</t>
  </si>
  <si>
    <t>Stūra profils ar lāseni un sietu</t>
  </si>
  <si>
    <t>Gatavais tonētais akrila apmetums (Faktūra - gluds)</t>
  </si>
  <si>
    <t>Loga ailu apakšējo plākņu S3 gruntēšana, siltināšana līmējot λ≤0.037 W/(Kxm²) plāksnes δ=50 mm ar līmjavu</t>
  </si>
  <si>
    <t>Akmens vate δ=50 mm</t>
  </si>
  <si>
    <t>Palodzes profils</t>
  </si>
  <si>
    <t>Palodzes sāna pieslēguma profila montāža</t>
  </si>
  <si>
    <t>Tvaika izolācija pa loga perimetru</t>
  </si>
  <si>
    <t>Loga ailu malas apdare ar mitrumiztuīga riģipša loksnēm 12.5mm stiprinot pie metāla karkasa, ieskaitot izolācijas kārtas no akmens vates 50mm izveidošanu</t>
  </si>
  <si>
    <t xml:space="preserve">metāla profili </t>
  </si>
  <si>
    <t>mitrumizturīga ģipškartona loksnes 1200x3000x12,5mm</t>
  </si>
  <si>
    <t>akmens vate λ&lt;=0,036 W/(mK) δ=50 mm</t>
  </si>
  <si>
    <t>Špakteļmassa</t>
  </si>
  <si>
    <t>Špakteļmassa nobeiguma</t>
  </si>
  <si>
    <t>Logu ailu malas krāsošana divās kārtās ar matēto akrila krāsu</t>
  </si>
  <si>
    <t>matēta akrila krāsa krāsa</t>
  </si>
  <si>
    <t xml:space="preserve">Metāla lokšņu savienojuma profila ar stikla šķiedras tīklu montāža, metāla lokšņu savienošanai ar siltumizolācijas sistēmām (ETICS) </t>
  </si>
  <si>
    <t>Profilēta tērauda loksnes t=0.5mm montāža virs jumtiņa un sānu malās</t>
  </si>
  <si>
    <t>Cinkotas tērauda loksnes b=0.5 mm</t>
  </si>
  <si>
    <t>Pretkorozijas kontaktjava</t>
  </si>
  <si>
    <t>Rupjā remontjava</t>
  </si>
  <si>
    <t>Vējtvera sienas S4 gruntēšana, siltināšana līmējot λ≤0.037 W/(Kxm²) plāksnes 50mm biezumā ar līmjavu, stiprinot ar dībeļiem</t>
  </si>
  <si>
    <t>Armējošā stiklašķiedras sieta 160g/m2 stiprināšana vienā kārtā un izlīdzināšana ar līmjavu sienām S4</t>
  </si>
  <si>
    <t>Sienas S4 gruntēšana un apmešana ar dekoratīvo gatavu tonētu silikona apmetumu</t>
  </si>
  <si>
    <t>Gatavais masā tonētais silikona apmetums</t>
  </si>
  <si>
    <t>Vējtvera griestu P4 gruntēšana, siltināšana līmējot akmens vates λ≤0.037 W/(Kxm²) plāksnes 100mm biezumā ar līmjavu, stiprinot ar dībeļiem</t>
  </si>
  <si>
    <t>Akmens vate δ=100 mm</t>
  </si>
  <si>
    <t>Armējošā stiklašķiedras sieta 160g/m2 stiprināšana vienā kārtā un izlīdzināšana ar līmjavu griestiem P4</t>
  </si>
  <si>
    <t>Griestu P4 gruntēšana un apmešana ar dekoratīvo gatavu tonētu silikona apmetumu</t>
  </si>
  <si>
    <t xml:space="preserve">Smilts saistītā ar cementu pamatojuma izveidošana 30mm biezumā </t>
  </si>
  <si>
    <t>Jumta betona virsmas remonts vietām un izlīdzināšana sagatovojot virsmu apdarei, ievērojot tehnoloģisko procesu  (pieņemts apjoms 40% no kopējas platības)</t>
  </si>
  <si>
    <t xml:space="preserve">Slīpumu veidojošo slāni no putu polistirola plāksnēm izveidošana. Slāņa biezums atkarīgs no nepieciešamā jumta krituma. </t>
  </si>
  <si>
    <t>Jumta virsmas siltināšana ar akmens vati λ≤0.038 W/(Kxm²) δ=20mm un dībeļošana</t>
  </si>
  <si>
    <t>Pārejas bortiņu ierīkošana pie vertikālām virsmām ar akmens vati λ≤0.038 W/(Kxm²) (mezgls F AR13)</t>
  </si>
  <si>
    <t>Jumta virsmas apakškārtas seguma  no bitumena ruļļu materiāla izveidošana, mehāniski nostiprinot ar teleskopiskajiem dībeļiem pie pamatnes (t.sk. pielaidums uz sienām)</t>
  </si>
  <si>
    <t>Plastikāta dībelis Ø50 mm ar skrūvi</t>
  </si>
  <si>
    <t>Jumta virsmas  virskārtas seguma no bitumena ruļļu materiāla izveidošana (t.sk. pielaidums uz sienām)</t>
  </si>
  <si>
    <t>virskārta</t>
  </si>
  <si>
    <t>Ventilācijas skursteņu sienas 200mm biezumā mūrēšana ar keramzīta blokiem, 3 Mpa, virs blokiem izveidot slīpumu uz āru no mūrjavas</t>
  </si>
  <si>
    <t>keramzīta bloki, 3 Mpa 200x185x490mm vai ekvivalents</t>
  </si>
  <si>
    <t>Mūrjava</t>
  </si>
  <si>
    <t>Parapeta 300mm biezumā mūrēšana ar keramzīta blokiem, 3 Mpa, saenkurejot ar esošo nesošo konstrukciju, virs blokiem izveidot slīpumu uz āru no mūrjavas</t>
  </si>
  <si>
    <t>Dībeļa un skrūves komplekts</t>
  </si>
  <si>
    <t>Virsmas gruntēšana, armējošo stiklašķiedras sietu 160g/m2 stiprināšana vienā kārtā un izlīdzināšana ar līmjavu sienām S5</t>
  </si>
  <si>
    <t>Jumta izejas un ventilācijas skursteņu sienas S5 gruntēšana un apmešana ar dekoratīvo gatavu tonētu akrila apmetumu</t>
  </si>
  <si>
    <t>Balkona griestu virsmu gruntēšana un apmešana ar dekoratīvo gatavu tonētu akrila apmetumu</t>
  </si>
  <si>
    <t>Balkona grīdas hidroizolācijas ierīkošana ar divkomponentu hidroizolācijas sastāvu 2 kārtās ieskaitot grīdas un sienas salaiduma vietas h=150mm apstrādi</t>
  </si>
  <si>
    <t>Balkona grīdas izlīdzināšana ar materiālu, slīpumu veidošana</t>
  </si>
  <si>
    <t>Izlīdzinošā masa grīdām</t>
  </si>
  <si>
    <t>Balkona margas konstrukciju apšūšana ar šķiedrcementa fasādes loksnēm 8mm  biezumā, nerūsējošā tērauda nosegprofila montāža</t>
  </si>
  <si>
    <t>Masā tonētas šķiedrcementa fasādes loksnes, b=8 mm</t>
  </si>
  <si>
    <t>Balkona sānu malas apdare ar nerūsējošā tērauda nosegdetāļu/lāseni</t>
  </si>
  <si>
    <t>Esošās bēniņu grīdas virsmas remonts vietām sagatovojot virsmu apdarei, ievērojot (saķeres slānis un rupjā remontjava) tehnoloģisko procesu (pieņemt 10% no kopējās virsmas)</t>
  </si>
  <si>
    <t xml:space="preserve">beramā akmens vate, īpatnējā siltumvadītspēja λ≤0,042 W/mK </t>
  </si>
  <si>
    <t>Pagraba griestu P1 gruntēšana, siltināšana līmējot akmens vates λ&lt;=0,038 W/(mK) lamellas 100mm biezumā ar līmjavu</t>
  </si>
  <si>
    <t>akmens vates lamellas δ=100 mm ar gruntskrāsojumu</t>
  </si>
  <si>
    <t>Pagraba sienas S4 gruntēšana, siltināšana līmējot akmens vates  λ≤0.037 W/(Kxm²) plāksnes 50mm biezumā ar līmjavu, stiprinot ar dībeļiem</t>
  </si>
  <si>
    <t>Sienas S5 gruntēšana un apmešana ar dekoratīvo gatavu tonētu silikona apmetumu</t>
  </si>
  <si>
    <t>PVC profila pagraba logu L-1  1480(h)x1750 mm (U=1.30W/(m2xK) ar Termix starplikam stikla paketē, izgatavošana un montāža (puse loga neverama ar PVC ventilācijas resti)</t>
  </si>
  <si>
    <t>Tas pats, dzīvokļa (balkona) logs L2 1480(h)x940 mm</t>
  </si>
  <si>
    <t>Tas pats, dzīvokļa (balkona) durvis L3 2100(h)x820 mm</t>
  </si>
  <si>
    <t>Ieejas durvju bloku montāža (projekta lapa AR-16)</t>
  </si>
  <si>
    <t>Bēniņu un jumta lūkas (projekta lapas AR-16)</t>
  </si>
  <si>
    <t>Ventilācijas restes R-2 670x350 mm uzstādīšana pa visu pagraba loga apjomu esošajā PVC rāmī. Aprīkot ar pretinsektu sietu</t>
  </si>
  <si>
    <t xml:space="preserve">Bēniņu PVC ventilācijas restes R-3 175x175 mm ar pretinsektu sietu montāža </t>
  </si>
  <si>
    <t>Izolācijas čaula 22-30 (λ=0.037 W/mK)</t>
  </si>
  <si>
    <t>Izolācijas čaula 28-30 (λ=0.037 W/mK)</t>
  </si>
  <si>
    <t>Izolācijas čaula 35-30 (λ=0.037 W/mK)</t>
  </si>
  <si>
    <t>Izolācijas čaula 42-30 (λ=0.037 W/mK)</t>
  </si>
  <si>
    <t>Izolācijas čaula 54-30 (λ=0.037 W/mK)</t>
  </si>
  <si>
    <t>Izolācijas čaula 54-50 (λ=0.037 W/mK)</t>
  </si>
  <si>
    <t>Izolācijas čaula 64-50 (λ=0.037 W/mK)</t>
  </si>
  <si>
    <t>Izolācijas čaula 76-50 (λ=0.037 W/mK)</t>
  </si>
  <si>
    <t>PVC pārklājums cauruļvadu akmens vates izolācijas čaulām ar stiprinājuma kniedēm un gala noslēgiem</t>
  </si>
  <si>
    <t>Balansēšanas vārsts Dn32 (1 1/2" ā.v.)</t>
  </si>
  <si>
    <t>Balansēšanas vārsts Dn32 (1 1/2" ā.v.) ΔP=5-25</t>
  </si>
  <si>
    <t>Ultraskaņas siltuma skaitītājs Dn15 “Ultego III smart" firmas ISTA vai ekvivalents, ūdens caurplūde: Lmax=1,2 m³/st; Lopt=0,6 m³/st; Lmin=6 l/st; ūdens t° diapazons: 5–130°C; Precizitātes klase EN 1434; Spiediens 16 bar; t° sensori DIN IC 751 Pt 500 Ar divvirzienu optisko radio moduli “ISTA Optosonic U 3 radio net”; IP aizsardzības klase IP 54 (EN 60529); 868 MHz Jādarbojas sistēmā “ISTA Symphonic sensor net” un pieslēdzams pie datu pārraides ierīces “ISTA Memonic 3 radio net"</t>
  </si>
  <si>
    <t>Termostata galva</t>
  </si>
  <si>
    <t>Atpakaļgaitas ventilis Dn 15</t>
  </si>
  <si>
    <t>Termostata ventīlis ar iepriekšēju iestatīšanu</t>
  </si>
  <si>
    <t>Atpakaļgaitas ventilis</t>
  </si>
  <si>
    <t>Āra gaisa pieplūdes vārstu  kopmplektā ar gaisa filtru, termovārstu, āra/telpas restēm, gaisa kanālu D100mm un savienojumiem montāža sienas konstrukcijā</t>
  </si>
  <si>
    <t>Balansēšanas vārsts</t>
  </si>
  <si>
    <t>Polietiēna pretkondensāta siltumizolācija</t>
  </si>
  <si>
    <t>Plastmasas caurule D110</t>
  </si>
  <si>
    <t>Ugunsdroša manžete D110</t>
  </si>
  <si>
    <t>Sienas S1 gruntēšana un apmešana ar dekoratīvo gatavu tonētu silikona apmetumu, 2 mm frakcija</t>
  </si>
  <si>
    <t>Gatavais tonētais akrila apmetums, 2 mm frakcija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</si>
</sst>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"/>
    <numFmt numFmtId="165" formatCode="0;;"/>
    <numFmt numFmtId="166" formatCode="0.0%"/>
  </numFmts>
  <fonts count="11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Arial Narrow"/>
      <family val="2"/>
      <charset val="186"/>
    </font>
    <font>
      <b/>
      <sz val="9"/>
      <name val="Arial"/>
      <family val="2"/>
      <charset val="186"/>
    </font>
    <font>
      <sz val="8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1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/>
    <xf numFmtId="4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11" xfId="0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justify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Alignment="1">
      <alignment vertic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165" fontId="1" fillId="0" borderId="5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3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vertical="top" wrapText="1"/>
    </xf>
    <xf numFmtId="164" fontId="1" fillId="0" borderId="29" xfId="2" applyNumberFormat="1" applyFont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0" fontId="1" fillId="0" borderId="41" xfId="0" applyFont="1" applyBorder="1"/>
    <xf numFmtId="2" fontId="1" fillId="0" borderId="3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16" xfId="0" quotePrefix="1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vertical="top" wrapText="1"/>
    </xf>
    <xf numFmtId="164" fontId="2" fillId="0" borderId="44" xfId="0" applyNumberFormat="1" applyFont="1" applyBorder="1" applyAlignment="1">
      <alignment horizontal="center" vertical="center" wrapText="1"/>
    </xf>
    <xf numFmtId="164" fontId="1" fillId="0" borderId="44" xfId="2" applyNumberFormat="1" applyFont="1" applyBorder="1" applyAlignment="1">
      <alignment horizontal="center" vertical="center"/>
    </xf>
    <xf numFmtId="164" fontId="2" fillId="0" borderId="45" xfId="2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 wrapText="1"/>
    </xf>
    <xf numFmtId="164" fontId="1" fillId="0" borderId="43" xfId="2" applyNumberFormat="1" applyFont="1" applyBorder="1" applyAlignment="1">
      <alignment horizontal="center" vertical="center"/>
    </xf>
    <xf numFmtId="164" fontId="2" fillId="0" borderId="10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center" vertical="center"/>
    </xf>
    <xf numFmtId="164" fontId="2" fillId="0" borderId="14" xfId="3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2" fillId="0" borderId="38" xfId="0" applyFont="1" applyBorder="1" applyAlignment="1">
      <alignment wrapText="1"/>
    </xf>
    <xf numFmtId="164" fontId="1" fillId="0" borderId="0" xfId="0" applyNumberFormat="1" applyFont="1" applyAlignment="1">
      <alignment horizontal="center" vertical="justify"/>
    </xf>
    <xf numFmtId="1" fontId="1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0" fontId="5" fillId="0" borderId="6" xfId="1" applyFont="1" applyBorder="1" applyAlignment="1">
      <alignment wrapText="1"/>
    </xf>
    <xf numFmtId="1" fontId="1" fillId="0" borderId="5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/>
    </xf>
    <xf numFmtId="9" fontId="1" fillId="0" borderId="39" xfId="0" applyNumberFormat="1" applyFont="1" applyBorder="1" applyAlignment="1"/>
    <xf numFmtId="9" fontId="1" fillId="0" borderId="0" xfId="0" applyNumberFormat="1" applyFont="1" applyAlignment="1"/>
    <xf numFmtId="9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65" fontId="1" fillId="0" borderId="1" xfId="0" applyNumberFormat="1" applyFont="1" applyBorder="1" applyAlignment="1"/>
    <xf numFmtId="1" fontId="1" fillId="0" borderId="0" xfId="0" applyNumberFormat="1" applyFont="1" applyAlignment="1"/>
    <xf numFmtId="0" fontId="2" fillId="0" borderId="32" xfId="0" applyFont="1" applyBorder="1" applyAlignment="1">
      <alignment horizontal="right"/>
    </xf>
    <xf numFmtId="0" fontId="2" fillId="0" borderId="38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0" fontId="1" fillId="0" borderId="29" xfId="0" applyFont="1" applyBorder="1"/>
    <xf numFmtId="9" fontId="1" fillId="0" borderId="29" xfId="0" applyNumberFormat="1" applyFont="1" applyBorder="1"/>
    <xf numFmtId="0" fontId="8" fillId="2" borderId="0" xfId="0" applyFont="1" applyFill="1" applyAlignment="1">
      <alignment vertical="center"/>
    </xf>
    <xf numFmtId="0" fontId="9" fillId="2" borderId="0" xfId="0" applyFont="1" applyFill="1" applyAlignment="1"/>
    <xf numFmtId="164" fontId="1" fillId="0" borderId="29" xfId="0" applyNumberFormat="1" applyFont="1" applyBorder="1" applyAlignment="1">
      <alignment vertical="top" wrapText="1"/>
    </xf>
    <xf numFmtId="0" fontId="2" fillId="0" borderId="0" xfId="0" applyFont="1"/>
    <xf numFmtId="0" fontId="8" fillId="2" borderId="0" xfId="0" applyFont="1" applyFill="1" applyAlignment="1">
      <alignment vertical="center"/>
    </xf>
    <xf numFmtId="0" fontId="9" fillId="2" borderId="0" xfId="0" applyFont="1" applyFill="1" applyAlignment="1"/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vertical="justify"/>
    </xf>
    <xf numFmtId="164" fontId="2" fillId="0" borderId="40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top"/>
    </xf>
    <xf numFmtId="164" fontId="2" fillId="0" borderId="38" xfId="0" applyNumberFormat="1" applyFont="1" applyBorder="1" applyAlignment="1">
      <alignment horizontal="left"/>
    </xf>
    <xf numFmtId="0" fontId="1" fillId="0" borderId="0" xfId="0" applyFont="1" applyAlignment="1">
      <alignment horizontal="center" vertical="justify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1" fillId="0" borderId="38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left" vertical="top" wrapText="1"/>
    </xf>
    <xf numFmtId="164" fontId="1" fillId="0" borderId="30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0" fontId="2" fillId="0" borderId="36" xfId="0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165" fontId="1" fillId="0" borderId="38" xfId="0" applyNumberFormat="1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wrapText="1"/>
    </xf>
    <xf numFmtId="0" fontId="2" fillId="0" borderId="10" xfId="3" applyFont="1" applyBorder="1" applyAlignment="1">
      <alignment horizontal="right" wrapText="1"/>
    </xf>
    <xf numFmtId="0" fontId="2" fillId="0" borderId="13" xfId="3" applyFont="1" applyBorder="1" applyAlignment="1">
      <alignment horizontal="right" wrapText="1"/>
    </xf>
    <xf numFmtId="0" fontId="2" fillId="0" borderId="14" xfId="3" applyFont="1" applyBorder="1" applyAlignment="1">
      <alignment horizontal="right" wrapText="1"/>
    </xf>
    <xf numFmtId="164" fontId="10" fillId="0" borderId="45" xfId="0" applyNumberFormat="1" applyFont="1" applyBorder="1" applyAlignment="1">
      <alignment horizontal="center" vertical="center" wrapText="1"/>
    </xf>
    <xf numFmtId="164" fontId="10" fillId="0" borderId="29" xfId="0" applyNumberFormat="1" applyFont="1" applyBorder="1" applyAlignment="1">
      <alignment vertical="top" wrapText="1"/>
    </xf>
  </cellXfs>
  <cellStyles count="4">
    <cellStyle name="Normal 2" xfId="2" xr:uid="{7728D04F-492C-44E8-B42B-2D52765FDA4E}"/>
    <cellStyle name="Parasts" xfId="0" builtinId="0"/>
    <cellStyle name="Обычный_33. OZOLNIEKU NOVADA DOME_OZO SKOLA_TELPU, GAITENU, KAPNU TELPU REMONTS_TAME_VADIMS_2011_02_25_melnraksts" xfId="1" xr:uid="{27B8B69A-03D4-40B4-A3C8-7514A8074FD9}"/>
    <cellStyle name="Обычный_saulkrasti_tame" xfId="3" xr:uid="{EF826793-B516-42BF-A9FE-745B5EE737D9}"/>
  </cellStyles>
  <dxfs count="286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1430-5C93-4B79-A831-5D55A3D25B3D}">
  <sheetPr codeName="Sheet1">
    <pageSetUpPr fitToPage="1"/>
  </sheetPr>
  <dimension ref="A2:C39"/>
  <sheetViews>
    <sheetView workbookViewId="0">
      <selection activeCell="C17" sqref="C17"/>
    </sheetView>
  </sheetViews>
  <sheetFormatPr defaultRowHeight="11.25" x14ac:dyDescent="0.2"/>
  <cols>
    <col min="1" max="1" width="16.85546875" style="1" customWidth="1"/>
    <col min="2" max="2" width="43.42578125" style="1" customWidth="1"/>
    <col min="3" max="3" width="22.42578125" style="1" customWidth="1"/>
    <col min="4" max="210" width="9.140625" style="1"/>
    <col min="211" max="211" width="1.42578125" style="1" customWidth="1"/>
    <col min="212" max="212" width="2.140625" style="1" customWidth="1"/>
    <col min="213" max="213" width="16.85546875" style="1" customWidth="1"/>
    <col min="214" max="214" width="43.42578125" style="1" customWidth="1"/>
    <col min="215" max="215" width="22.42578125" style="1" customWidth="1"/>
    <col min="216" max="216" width="9.140625" style="1"/>
    <col min="217" max="217" width="13.85546875" style="1" bestFit="1" customWidth="1"/>
    <col min="218" max="466" width="9.140625" style="1"/>
    <col min="467" max="467" width="1.42578125" style="1" customWidth="1"/>
    <col min="468" max="468" width="2.140625" style="1" customWidth="1"/>
    <col min="469" max="469" width="16.85546875" style="1" customWidth="1"/>
    <col min="470" max="470" width="43.42578125" style="1" customWidth="1"/>
    <col min="471" max="471" width="22.42578125" style="1" customWidth="1"/>
    <col min="472" max="472" width="9.140625" style="1"/>
    <col min="473" max="473" width="13.85546875" style="1" bestFit="1" customWidth="1"/>
    <col min="474" max="722" width="9.140625" style="1"/>
    <col min="723" max="723" width="1.42578125" style="1" customWidth="1"/>
    <col min="724" max="724" width="2.140625" style="1" customWidth="1"/>
    <col min="725" max="725" width="16.85546875" style="1" customWidth="1"/>
    <col min="726" max="726" width="43.42578125" style="1" customWidth="1"/>
    <col min="727" max="727" width="22.42578125" style="1" customWidth="1"/>
    <col min="728" max="728" width="9.140625" style="1"/>
    <col min="729" max="729" width="13.85546875" style="1" bestFit="1" customWidth="1"/>
    <col min="730" max="978" width="9.140625" style="1"/>
    <col min="979" max="979" width="1.42578125" style="1" customWidth="1"/>
    <col min="980" max="980" width="2.140625" style="1" customWidth="1"/>
    <col min="981" max="981" width="16.85546875" style="1" customWidth="1"/>
    <col min="982" max="982" width="43.42578125" style="1" customWidth="1"/>
    <col min="983" max="983" width="22.42578125" style="1" customWidth="1"/>
    <col min="984" max="984" width="9.140625" style="1"/>
    <col min="985" max="985" width="13.85546875" style="1" bestFit="1" customWidth="1"/>
    <col min="986" max="1234" width="9.140625" style="1"/>
    <col min="1235" max="1235" width="1.42578125" style="1" customWidth="1"/>
    <col min="1236" max="1236" width="2.140625" style="1" customWidth="1"/>
    <col min="1237" max="1237" width="16.85546875" style="1" customWidth="1"/>
    <col min="1238" max="1238" width="43.42578125" style="1" customWidth="1"/>
    <col min="1239" max="1239" width="22.42578125" style="1" customWidth="1"/>
    <col min="1240" max="1240" width="9.140625" style="1"/>
    <col min="1241" max="1241" width="13.85546875" style="1" bestFit="1" customWidth="1"/>
    <col min="1242" max="1490" width="9.140625" style="1"/>
    <col min="1491" max="1491" width="1.42578125" style="1" customWidth="1"/>
    <col min="1492" max="1492" width="2.140625" style="1" customWidth="1"/>
    <col min="1493" max="1493" width="16.85546875" style="1" customWidth="1"/>
    <col min="1494" max="1494" width="43.42578125" style="1" customWidth="1"/>
    <col min="1495" max="1495" width="22.42578125" style="1" customWidth="1"/>
    <col min="1496" max="1496" width="9.140625" style="1"/>
    <col min="1497" max="1497" width="13.85546875" style="1" bestFit="1" customWidth="1"/>
    <col min="1498" max="1746" width="9.140625" style="1"/>
    <col min="1747" max="1747" width="1.42578125" style="1" customWidth="1"/>
    <col min="1748" max="1748" width="2.140625" style="1" customWidth="1"/>
    <col min="1749" max="1749" width="16.85546875" style="1" customWidth="1"/>
    <col min="1750" max="1750" width="43.42578125" style="1" customWidth="1"/>
    <col min="1751" max="1751" width="22.42578125" style="1" customWidth="1"/>
    <col min="1752" max="1752" width="9.140625" style="1"/>
    <col min="1753" max="1753" width="13.85546875" style="1" bestFit="1" customWidth="1"/>
    <col min="1754" max="2002" width="9.140625" style="1"/>
    <col min="2003" max="2003" width="1.42578125" style="1" customWidth="1"/>
    <col min="2004" max="2004" width="2.140625" style="1" customWidth="1"/>
    <col min="2005" max="2005" width="16.85546875" style="1" customWidth="1"/>
    <col min="2006" max="2006" width="43.42578125" style="1" customWidth="1"/>
    <col min="2007" max="2007" width="22.42578125" style="1" customWidth="1"/>
    <col min="2008" max="2008" width="9.140625" style="1"/>
    <col min="2009" max="2009" width="13.85546875" style="1" bestFit="1" customWidth="1"/>
    <col min="2010" max="2258" width="9.140625" style="1"/>
    <col min="2259" max="2259" width="1.42578125" style="1" customWidth="1"/>
    <col min="2260" max="2260" width="2.140625" style="1" customWidth="1"/>
    <col min="2261" max="2261" width="16.85546875" style="1" customWidth="1"/>
    <col min="2262" max="2262" width="43.42578125" style="1" customWidth="1"/>
    <col min="2263" max="2263" width="22.42578125" style="1" customWidth="1"/>
    <col min="2264" max="2264" width="9.140625" style="1"/>
    <col min="2265" max="2265" width="13.85546875" style="1" bestFit="1" customWidth="1"/>
    <col min="2266" max="2514" width="9.140625" style="1"/>
    <col min="2515" max="2515" width="1.42578125" style="1" customWidth="1"/>
    <col min="2516" max="2516" width="2.140625" style="1" customWidth="1"/>
    <col min="2517" max="2517" width="16.85546875" style="1" customWidth="1"/>
    <col min="2518" max="2518" width="43.42578125" style="1" customWidth="1"/>
    <col min="2519" max="2519" width="22.42578125" style="1" customWidth="1"/>
    <col min="2520" max="2520" width="9.140625" style="1"/>
    <col min="2521" max="2521" width="13.85546875" style="1" bestFit="1" customWidth="1"/>
    <col min="2522" max="2770" width="9.140625" style="1"/>
    <col min="2771" max="2771" width="1.42578125" style="1" customWidth="1"/>
    <col min="2772" max="2772" width="2.140625" style="1" customWidth="1"/>
    <col min="2773" max="2773" width="16.85546875" style="1" customWidth="1"/>
    <col min="2774" max="2774" width="43.42578125" style="1" customWidth="1"/>
    <col min="2775" max="2775" width="22.42578125" style="1" customWidth="1"/>
    <col min="2776" max="2776" width="9.140625" style="1"/>
    <col min="2777" max="2777" width="13.85546875" style="1" bestFit="1" customWidth="1"/>
    <col min="2778" max="3026" width="9.140625" style="1"/>
    <col min="3027" max="3027" width="1.42578125" style="1" customWidth="1"/>
    <col min="3028" max="3028" width="2.140625" style="1" customWidth="1"/>
    <col min="3029" max="3029" width="16.85546875" style="1" customWidth="1"/>
    <col min="3030" max="3030" width="43.42578125" style="1" customWidth="1"/>
    <col min="3031" max="3031" width="22.42578125" style="1" customWidth="1"/>
    <col min="3032" max="3032" width="9.140625" style="1"/>
    <col min="3033" max="3033" width="13.85546875" style="1" bestFit="1" customWidth="1"/>
    <col min="3034" max="3282" width="9.140625" style="1"/>
    <col min="3283" max="3283" width="1.42578125" style="1" customWidth="1"/>
    <col min="3284" max="3284" width="2.140625" style="1" customWidth="1"/>
    <col min="3285" max="3285" width="16.85546875" style="1" customWidth="1"/>
    <col min="3286" max="3286" width="43.42578125" style="1" customWidth="1"/>
    <col min="3287" max="3287" width="22.42578125" style="1" customWidth="1"/>
    <col min="3288" max="3288" width="9.140625" style="1"/>
    <col min="3289" max="3289" width="13.85546875" style="1" bestFit="1" customWidth="1"/>
    <col min="3290" max="3538" width="9.140625" style="1"/>
    <col min="3539" max="3539" width="1.42578125" style="1" customWidth="1"/>
    <col min="3540" max="3540" width="2.140625" style="1" customWidth="1"/>
    <col min="3541" max="3541" width="16.85546875" style="1" customWidth="1"/>
    <col min="3542" max="3542" width="43.42578125" style="1" customWidth="1"/>
    <col min="3543" max="3543" width="22.42578125" style="1" customWidth="1"/>
    <col min="3544" max="3544" width="9.140625" style="1"/>
    <col min="3545" max="3545" width="13.85546875" style="1" bestFit="1" customWidth="1"/>
    <col min="3546" max="3794" width="9.140625" style="1"/>
    <col min="3795" max="3795" width="1.42578125" style="1" customWidth="1"/>
    <col min="3796" max="3796" width="2.140625" style="1" customWidth="1"/>
    <col min="3797" max="3797" width="16.85546875" style="1" customWidth="1"/>
    <col min="3798" max="3798" width="43.42578125" style="1" customWidth="1"/>
    <col min="3799" max="3799" width="22.42578125" style="1" customWidth="1"/>
    <col min="3800" max="3800" width="9.140625" style="1"/>
    <col min="3801" max="3801" width="13.85546875" style="1" bestFit="1" customWidth="1"/>
    <col min="3802" max="4050" width="9.140625" style="1"/>
    <col min="4051" max="4051" width="1.42578125" style="1" customWidth="1"/>
    <col min="4052" max="4052" width="2.140625" style="1" customWidth="1"/>
    <col min="4053" max="4053" width="16.85546875" style="1" customWidth="1"/>
    <col min="4054" max="4054" width="43.42578125" style="1" customWidth="1"/>
    <col min="4055" max="4055" width="22.42578125" style="1" customWidth="1"/>
    <col min="4056" max="4056" width="9.140625" style="1"/>
    <col min="4057" max="4057" width="13.85546875" style="1" bestFit="1" customWidth="1"/>
    <col min="4058" max="4306" width="9.140625" style="1"/>
    <col min="4307" max="4307" width="1.42578125" style="1" customWidth="1"/>
    <col min="4308" max="4308" width="2.140625" style="1" customWidth="1"/>
    <col min="4309" max="4309" width="16.85546875" style="1" customWidth="1"/>
    <col min="4310" max="4310" width="43.42578125" style="1" customWidth="1"/>
    <col min="4311" max="4311" width="22.42578125" style="1" customWidth="1"/>
    <col min="4312" max="4312" width="9.140625" style="1"/>
    <col min="4313" max="4313" width="13.85546875" style="1" bestFit="1" customWidth="1"/>
    <col min="4314" max="4562" width="9.140625" style="1"/>
    <col min="4563" max="4563" width="1.42578125" style="1" customWidth="1"/>
    <col min="4564" max="4564" width="2.140625" style="1" customWidth="1"/>
    <col min="4565" max="4565" width="16.85546875" style="1" customWidth="1"/>
    <col min="4566" max="4566" width="43.42578125" style="1" customWidth="1"/>
    <col min="4567" max="4567" width="22.42578125" style="1" customWidth="1"/>
    <col min="4568" max="4568" width="9.140625" style="1"/>
    <col min="4569" max="4569" width="13.85546875" style="1" bestFit="1" customWidth="1"/>
    <col min="4570" max="4818" width="9.140625" style="1"/>
    <col min="4819" max="4819" width="1.42578125" style="1" customWidth="1"/>
    <col min="4820" max="4820" width="2.140625" style="1" customWidth="1"/>
    <col min="4821" max="4821" width="16.85546875" style="1" customWidth="1"/>
    <col min="4822" max="4822" width="43.42578125" style="1" customWidth="1"/>
    <col min="4823" max="4823" width="22.42578125" style="1" customWidth="1"/>
    <col min="4824" max="4824" width="9.140625" style="1"/>
    <col min="4825" max="4825" width="13.85546875" style="1" bestFit="1" customWidth="1"/>
    <col min="4826" max="5074" width="9.140625" style="1"/>
    <col min="5075" max="5075" width="1.42578125" style="1" customWidth="1"/>
    <col min="5076" max="5076" width="2.140625" style="1" customWidth="1"/>
    <col min="5077" max="5077" width="16.85546875" style="1" customWidth="1"/>
    <col min="5078" max="5078" width="43.42578125" style="1" customWidth="1"/>
    <col min="5079" max="5079" width="22.42578125" style="1" customWidth="1"/>
    <col min="5080" max="5080" width="9.140625" style="1"/>
    <col min="5081" max="5081" width="13.85546875" style="1" bestFit="1" customWidth="1"/>
    <col min="5082" max="5330" width="9.140625" style="1"/>
    <col min="5331" max="5331" width="1.42578125" style="1" customWidth="1"/>
    <col min="5332" max="5332" width="2.140625" style="1" customWidth="1"/>
    <col min="5333" max="5333" width="16.85546875" style="1" customWidth="1"/>
    <col min="5334" max="5334" width="43.42578125" style="1" customWidth="1"/>
    <col min="5335" max="5335" width="22.42578125" style="1" customWidth="1"/>
    <col min="5336" max="5336" width="9.140625" style="1"/>
    <col min="5337" max="5337" width="13.85546875" style="1" bestFit="1" customWidth="1"/>
    <col min="5338" max="5586" width="9.140625" style="1"/>
    <col min="5587" max="5587" width="1.42578125" style="1" customWidth="1"/>
    <col min="5588" max="5588" width="2.140625" style="1" customWidth="1"/>
    <col min="5589" max="5589" width="16.85546875" style="1" customWidth="1"/>
    <col min="5590" max="5590" width="43.42578125" style="1" customWidth="1"/>
    <col min="5591" max="5591" width="22.42578125" style="1" customWidth="1"/>
    <col min="5592" max="5592" width="9.140625" style="1"/>
    <col min="5593" max="5593" width="13.85546875" style="1" bestFit="1" customWidth="1"/>
    <col min="5594" max="5842" width="9.140625" style="1"/>
    <col min="5843" max="5843" width="1.42578125" style="1" customWidth="1"/>
    <col min="5844" max="5844" width="2.140625" style="1" customWidth="1"/>
    <col min="5845" max="5845" width="16.85546875" style="1" customWidth="1"/>
    <col min="5846" max="5846" width="43.42578125" style="1" customWidth="1"/>
    <col min="5847" max="5847" width="22.42578125" style="1" customWidth="1"/>
    <col min="5848" max="5848" width="9.140625" style="1"/>
    <col min="5849" max="5849" width="13.85546875" style="1" bestFit="1" customWidth="1"/>
    <col min="5850" max="6098" width="9.140625" style="1"/>
    <col min="6099" max="6099" width="1.42578125" style="1" customWidth="1"/>
    <col min="6100" max="6100" width="2.140625" style="1" customWidth="1"/>
    <col min="6101" max="6101" width="16.85546875" style="1" customWidth="1"/>
    <col min="6102" max="6102" width="43.42578125" style="1" customWidth="1"/>
    <col min="6103" max="6103" width="22.42578125" style="1" customWidth="1"/>
    <col min="6104" max="6104" width="9.140625" style="1"/>
    <col min="6105" max="6105" width="13.85546875" style="1" bestFit="1" customWidth="1"/>
    <col min="6106" max="6354" width="9.140625" style="1"/>
    <col min="6355" max="6355" width="1.42578125" style="1" customWidth="1"/>
    <col min="6356" max="6356" width="2.140625" style="1" customWidth="1"/>
    <col min="6357" max="6357" width="16.85546875" style="1" customWidth="1"/>
    <col min="6358" max="6358" width="43.42578125" style="1" customWidth="1"/>
    <col min="6359" max="6359" width="22.42578125" style="1" customWidth="1"/>
    <col min="6360" max="6360" width="9.140625" style="1"/>
    <col min="6361" max="6361" width="13.85546875" style="1" bestFit="1" customWidth="1"/>
    <col min="6362" max="6610" width="9.140625" style="1"/>
    <col min="6611" max="6611" width="1.42578125" style="1" customWidth="1"/>
    <col min="6612" max="6612" width="2.140625" style="1" customWidth="1"/>
    <col min="6613" max="6613" width="16.85546875" style="1" customWidth="1"/>
    <col min="6614" max="6614" width="43.42578125" style="1" customWidth="1"/>
    <col min="6615" max="6615" width="22.42578125" style="1" customWidth="1"/>
    <col min="6616" max="6616" width="9.140625" style="1"/>
    <col min="6617" max="6617" width="13.85546875" style="1" bestFit="1" customWidth="1"/>
    <col min="6618" max="6866" width="9.140625" style="1"/>
    <col min="6867" max="6867" width="1.42578125" style="1" customWidth="1"/>
    <col min="6868" max="6868" width="2.140625" style="1" customWidth="1"/>
    <col min="6869" max="6869" width="16.85546875" style="1" customWidth="1"/>
    <col min="6870" max="6870" width="43.42578125" style="1" customWidth="1"/>
    <col min="6871" max="6871" width="22.42578125" style="1" customWidth="1"/>
    <col min="6872" max="6872" width="9.140625" style="1"/>
    <col min="6873" max="6873" width="13.85546875" style="1" bestFit="1" customWidth="1"/>
    <col min="6874" max="7122" width="9.140625" style="1"/>
    <col min="7123" max="7123" width="1.42578125" style="1" customWidth="1"/>
    <col min="7124" max="7124" width="2.140625" style="1" customWidth="1"/>
    <col min="7125" max="7125" width="16.85546875" style="1" customWidth="1"/>
    <col min="7126" max="7126" width="43.42578125" style="1" customWidth="1"/>
    <col min="7127" max="7127" width="22.42578125" style="1" customWidth="1"/>
    <col min="7128" max="7128" width="9.140625" style="1"/>
    <col min="7129" max="7129" width="13.85546875" style="1" bestFit="1" customWidth="1"/>
    <col min="7130" max="7378" width="9.140625" style="1"/>
    <col min="7379" max="7379" width="1.42578125" style="1" customWidth="1"/>
    <col min="7380" max="7380" width="2.140625" style="1" customWidth="1"/>
    <col min="7381" max="7381" width="16.85546875" style="1" customWidth="1"/>
    <col min="7382" max="7382" width="43.42578125" style="1" customWidth="1"/>
    <col min="7383" max="7383" width="22.42578125" style="1" customWidth="1"/>
    <col min="7384" max="7384" width="9.140625" style="1"/>
    <col min="7385" max="7385" width="13.85546875" style="1" bestFit="1" customWidth="1"/>
    <col min="7386" max="7634" width="9.140625" style="1"/>
    <col min="7635" max="7635" width="1.42578125" style="1" customWidth="1"/>
    <col min="7636" max="7636" width="2.140625" style="1" customWidth="1"/>
    <col min="7637" max="7637" width="16.85546875" style="1" customWidth="1"/>
    <col min="7638" max="7638" width="43.42578125" style="1" customWidth="1"/>
    <col min="7639" max="7639" width="22.42578125" style="1" customWidth="1"/>
    <col min="7640" max="7640" width="9.140625" style="1"/>
    <col min="7641" max="7641" width="13.85546875" style="1" bestFit="1" customWidth="1"/>
    <col min="7642" max="7890" width="9.140625" style="1"/>
    <col min="7891" max="7891" width="1.42578125" style="1" customWidth="1"/>
    <col min="7892" max="7892" width="2.140625" style="1" customWidth="1"/>
    <col min="7893" max="7893" width="16.85546875" style="1" customWidth="1"/>
    <col min="7894" max="7894" width="43.42578125" style="1" customWidth="1"/>
    <col min="7895" max="7895" width="22.42578125" style="1" customWidth="1"/>
    <col min="7896" max="7896" width="9.140625" style="1"/>
    <col min="7897" max="7897" width="13.85546875" style="1" bestFit="1" customWidth="1"/>
    <col min="7898" max="8146" width="9.140625" style="1"/>
    <col min="8147" max="8147" width="1.42578125" style="1" customWidth="1"/>
    <col min="8148" max="8148" width="2.140625" style="1" customWidth="1"/>
    <col min="8149" max="8149" width="16.85546875" style="1" customWidth="1"/>
    <col min="8150" max="8150" width="43.42578125" style="1" customWidth="1"/>
    <col min="8151" max="8151" width="22.42578125" style="1" customWidth="1"/>
    <col min="8152" max="8152" width="9.140625" style="1"/>
    <col min="8153" max="8153" width="13.85546875" style="1" bestFit="1" customWidth="1"/>
    <col min="8154" max="8402" width="9.140625" style="1"/>
    <col min="8403" max="8403" width="1.42578125" style="1" customWidth="1"/>
    <col min="8404" max="8404" width="2.140625" style="1" customWidth="1"/>
    <col min="8405" max="8405" width="16.85546875" style="1" customWidth="1"/>
    <col min="8406" max="8406" width="43.42578125" style="1" customWidth="1"/>
    <col min="8407" max="8407" width="22.42578125" style="1" customWidth="1"/>
    <col min="8408" max="8408" width="9.140625" style="1"/>
    <col min="8409" max="8409" width="13.85546875" style="1" bestFit="1" customWidth="1"/>
    <col min="8410" max="8658" width="9.140625" style="1"/>
    <col min="8659" max="8659" width="1.42578125" style="1" customWidth="1"/>
    <col min="8660" max="8660" width="2.140625" style="1" customWidth="1"/>
    <col min="8661" max="8661" width="16.85546875" style="1" customWidth="1"/>
    <col min="8662" max="8662" width="43.42578125" style="1" customWidth="1"/>
    <col min="8663" max="8663" width="22.42578125" style="1" customWidth="1"/>
    <col min="8664" max="8664" width="9.140625" style="1"/>
    <col min="8665" max="8665" width="13.85546875" style="1" bestFit="1" customWidth="1"/>
    <col min="8666" max="8914" width="9.140625" style="1"/>
    <col min="8915" max="8915" width="1.42578125" style="1" customWidth="1"/>
    <col min="8916" max="8916" width="2.140625" style="1" customWidth="1"/>
    <col min="8917" max="8917" width="16.85546875" style="1" customWidth="1"/>
    <col min="8918" max="8918" width="43.42578125" style="1" customWidth="1"/>
    <col min="8919" max="8919" width="22.42578125" style="1" customWidth="1"/>
    <col min="8920" max="8920" width="9.140625" style="1"/>
    <col min="8921" max="8921" width="13.85546875" style="1" bestFit="1" customWidth="1"/>
    <col min="8922" max="9170" width="9.140625" style="1"/>
    <col min="9171" max="9171" width="1.42578125" style="1" customWidth="1"/>
    <col min="9172" max="9172" width="2.140625" style="1" customWidth="1"/>
    <col min="9173" max="9173" width="16.85546875" style="1" customWidth="1"/>
    <col min="9174" max="9174" width="43.42578125" style="1" customWidth="1"/>
    <col min="9175" max="9175" width="22.42578125" style="1" customWidth="1"/>
    <col min="9176" max="9176" width="9.140625" style="1"/>
    <col min="9177" max="9177" width="13.85546875" style="1" bestFit="1" customWidth="1"/>
    <col min="9178" max="9426" width="9.140625" style="1"/>
    <col min="9427" max="9427" width="1.42578125" style="1" customWidth="1"/>
    <col min="9428" max="9428" width="2.140625" style="1" customWidth="1"/>
    <col min="9429" max="9429" width="16.85546875" style="1" customWidth="1"/>
    <col min="9430" max="9430" width="43.42578125" style="1" customWidth="1"/>
    <col min="9431" max="9431" width="22.42578125" style="1" customWidth="1"/>
    <col min="9432" max="9432" width="9.140625" style="1"/>
    <col min="9433" max="9433" width="13.85546875" style="1" bestFit="1" customWidth="1"/>
    <col min="9434" max="9682" width="9.140625" style="1"/>
    <col min="9683" max="9683" width="1.42578125" style="1" customWidth="1"/>
    <col min="9684" max="9684" width="2.140625" style="1" customWidth="1"/>
    <col min="9685" max="9685" width="16.85546875" style="1" customWidth="1"/>
    <col min="9686" max="9686" width="43.42578125" style="1" customWidth="1"/>
    <col min="9687" max="9687" width="22.42578125" style="1" customWidth="1"/>
    <col min="9688" max="9688" width="9.140625" style="1"/>
    <col min="9689" max="9689" width="13.85546875" style="1" bestFit="1" customWidth="1"/>
    <col min="9690" max="9938" width="9.140625" style="1"/>
    <col min="9939" max="9939" width="1.42578125" style="1" customWidth="1"/>
    <col min="9940" max="9940" width="2.140625" style="1" customWidth="1"/>
    <col min="9941" max="9941" width="16.85546875" style="1" customWidth="1"/>
    <col min="9942" max="9942" width="43.42578125" style="1" customWidth="1"/>
    <col min="9943" max="9943" width="22.42578125" style="1" customWidth="1"/>
    <col min="9944" max="9944" width="9.140625" style="1"/>
    <col min="9945" max="9945" width="13.85546875" style="1" bestFit="1" customWidth="1"/>
    <col min="9946" max="10194" width="9.140625" style="1"/>
    <col min="10195" max="10195" width="1.42578125" style="1" customWidth="1"/>
    <col min="10196" max="10196" width="2.140625" style="1" customWidth="1"/>
    <col min="10197" max="10197" width="16.85546875" style="1" customWidth="1"/>
    <col min="10198" max="10198" width="43.42578125" style="1" customWidth="1"/>
    <col min="10199" max="10199" width="22.42578125" style="1" customWidth="1"/>
    <col min="10200" max="10200" width="9.140625" style="1"/>
    <col min="10201" max="10201" width="13.85546875" style="1" bestFit="1" customWidth="1"/>
    <col min="10202" max="10450" width="9.140625" style="1"/>
    <col min="10451" max="10451" width="1.42578125" style="1" customWidth="1"/>
    <col min="10452" max="10452" width="2.140625" style="1" customWidth="1"/>
    <col min="10453" max="10453" width="16.85546875" style="1" customWidth="1"/>
    <col min="10454" max="10454" width="43.42578125" style="1" customWidth="1"/>
    <col min="10455" max="10455" width="22.42578125" style="1" customWidth="1"/>
    <col min="10456" max="10456" width="9.140625" style="1"/>
    <col min="10457" max="10457" width="13.85546875" style="1" bestFit="1" customWidth="1"/>
    <col min="10458" max="10706" width="9.140625" style="1"/>
    <col min="10707" max="10707" width="1.42578125" style="1" customWidth="1"/>
    <col min="10708" max="10708" width="2.140625" style="1" customWidth="1"/>
    <col min="10709" max="10709" width="16.85546875" style="1" customWidth="1"/>
    <col min="10710" max="10710" width="43.42578125" style="1" customWidth="1"/>
    <col min="10711" max="10711" width="22.42578125" style="1" customWidth="1"/>
    <col min="10712" max="10712" width="9.140625" style="1"/>
    <col min="10713" max="10713" width="13.85546875" style="1" bestFit="1" customWidth="1"/>
    <col min="10714" max="10962" width="9.140625" style="1"/>
    <col min="10963" max="10963" width="1.42578125" style="1" customWidth="1"/>
    <col min="10964" max="10964" width="2.140625" style="1" customWidth="1"/>
    <col min="10965" max="10965" width="16.85546875" style="1" customWidth="1"/>
    <col min="10966" max="10966" width="43.42578125" style="1" customWidth="1"/>
    <col min="10967" max="10967" width="22.42578125" style="1" customWidth="1"/>
    <col min="10968" max="10968" width="9.140625" style="1"/>
    <col min="10969" max="10969" width="13.85546875" style="1" bestFit="1" customWidth="1"/>
    <col min="10970" max="11218" width="9.140625" style="1"/>
    <col min="11219" max="11219" width="1.42578125" style="1" customWidth="1"/>
    <col min="11220" max="11220" width="2.140625" style="1" customWidth="1"/>
    <col min="11221" max="11221" width="16.85546875" style="1" customWidth="1"/>
    <col min="11222" max="11222" width="43.42578125" style="1" customWidth="1"/>
    <col min="11223" max="11223" width="22.42578125" style="1" customWidth="1"/>
    <col min="11224" max="11224" width="9.140625" style="1"/>
    <col min="11225" max="11225" width="13.85546875" style="1" bestFit="1" customWidth="1"/>
    <col min="11226" max="11474" width="9.140625" style="1"/>
    <col min="11475" max="11475" width="1.42578125" style="1" customWidth="1"/>
    <col min="11476" max="11476" width="2.140625" style="1" customWidth="1"/>
    <col min="11477" max="11477" width="16.85546875" style="1" customWidth="1"/>
    <col min="11478" max="11478" width="43.42578125" style="1" customWidth="1"/>
    <col min="11479" max="11479" width="22.42578125" style="1" customWidth="1"/>
    <col min="11480" max="11480" width="9.140625" style="1"/>
    <col min="11481" max="11481" width="13.85546875" style="1" bestFit="1" customWidth="1"/>
    <col min="11482" max="11730" width="9.140625" style="1"/>
    <col min="11731" max="11731" width="1.42578125" style="1" customWidth="1"/>
    <col min="11732" max="11732" width="2.140625" style="1" customWidth="1"/>
    <col min="11733" max="11733" width="16.85546875" style="1" customWidth="1"/>
    <col min="11734" max="11734" width="43.42578125" style="1" customWidth="1"/>
    <col min="11735" max="11735" width="22.42578125" style="1" customWidth="1"/>
    <col min="11736" max="11736" width="9.140625" style="1"/>
    <col min="11737" max="11737" width="13.85546875" style="1" bestFit="1" customWidth="1"/>
    <col min="11738" max="11986" width="9.140625" style="1"/>
    <col min="11987" max="11987" width="1.42578125" style="1" customWidth="1"/>
    <col min="11988" max="11988" width="2.140625" style="1" customWidth="1"/>
    <col min="11989" max="11989" width="16.85546875" style="1" customWidth="1"/>
    <col min="11990" max="11990" width="43.42578125" style="1" customWidth="1"/>
    <col min="11991" max="11991" width="22.42578125" style="1" customWidth="1"/>
    <col min="11992" max="11992" width="9.140625" style="1"/>
    <col min="11993" max="11993" width="13.85546875" style="1" bestFit="1" customWidth="1"/>
    <col min="11994" max="12242" width="9.140625" style="1"/>
    <col min="12243" max="12243" width="1.42578125" style="1" customWidth="1"/>
    <col min="12244" max="12244" width="2.140625" style="1" customWidth="1"/>
    <col min="12245" max="12245" width="16.85546875" style="1" customWidth="1"/>
    <col min="12246" max="12246" width="43.42578125" style="1" customWidth="1"/>
    <col min="12247" max="12247" width="22.42578125" style="1" customWidth="1"/>
    <col min="12248" max="12248" width="9.140625" style="1"/>
    <col min="12249" max="12249" width="13.85546875" style="1" bestFit="1" customWidth="1"/>
    <col min="12250" max="12498" width="9.140625" style="1"/>
    <col min="12499" max="12499" width="1.42578125" style="1" customWidth="1"/>
    <col min="12500" max="12500" width="2.140625" style="1" customWidth="1"/>
    <col min="12501" max="12501" width="16.85546875" style="1" customWidth="1"/>
    <col min="12502" max="12502" width="43.42578125" style="1" customWidth="1"/>
    <col min="12503" max="12503" width="22.42578125" style="1" customWidth="1"/>
    <col min="12504" max="12504" width="9.140625" style="1"/>
    <col min="12505" max="12505" width="13.85546875" style="1" bestFit="1" customWidth="1"/>
    <col min="12506" max="12754" width="9.140625" style="1"/>
    <col min="12755" max="12755" width="1.42578125" style="1" customWidth="1"/>
    <col min="12756" max="12756" width="2.140625" style="1" customWidth="1"/>
    <col min="12757" max="12757" width="16.85546875" style="1" customWidth="1"/>
    <col min="12758" max="12758" width="43.42578125" style="1" customWidth="1"/>
    <col min="12759" max="12759" width="22.42578125" style="1" customWidth="1"/>
    <col min="12760" max="12760" width="9.140625" style="1"/>
    <col min="12761" max="12761" width="13.85546875" style="1" bestFit="1" customWidth="1"/>
    <col min="12762" max="13010" width="9.140625" style="1"/>
    <col min="13011" max="13011" width="1.42578125" style="1" customWidth="1"/>
    <col min="13012" max="13012" width="2.140625" style="1" customWidth="1"/>
    <col min="13013" max="13013" width="16.85546875" style="1" customWidth="1"/>
    <col min="13014" max="13014" width="43.42578125" style="1" customWidth="1"/>
    <col min="13015" max="13015" width="22.42578125" style="1" customWidth="1"/>
    <col min="13016" max="13016" width="9.140625" style="1"/>
    <col min="13017" max="13017" width="13.85546875" style="1" bestFit="1" customWidth="1"/>
    <col min="13018" max="13266" width="9.140625" style="1"/>
    <col min="13267" max="13267" width="1.42578125" style="1" customWidth="1"/>
    <col min="13268" max="13268" width="2.140625" style="1" customWidth="1"/>
    <col min="13269" max="13269" width="16.85546875" style="1" customWidth="1"/>
    <col min="13270" max="13270" width="43.42578125" style="1" customWidth="1"/>
    <col min="13271" max="13271" width="22.42578125" style="1" customWidth="1"/>
    <col min="13272" max="13272" width="9.140625" style="1"/>
    <col min="13273" max="13273" width="13.85546875" style="1" bestFit="1" customWidth="1"/>
    <col min="13274" max="13522" width="9.140625" style="1"/>
    <col min="13523" max="13523" width="1.42578125" style="1" customWidth="1"/>
    <col min="13524" max="13524" width="2.140625" style="1" customWidth="1"/>
    <col min="13525" max="13525" width="16.85546875" style="1" customWidth="1"/>
    <col min="13526" max="13526" width="43.42578125" style="1" customWidth="1"/>
    <col min="13527" max="13527" width="22.42578125" style="1" customWidth="1"/>
    <col min="13528" max="13528" width="9.140625" style="1"/>
    <col min="13529" max="13529" width="13.85546875" style="1" bestFit="1" customWidth="1"/>
    <col min="13530" max="13778" width="9.140625" style="1"/>
    <col min="13779" max="13779" width="1.42578125" style="1" customWidth="1"/>
    <col min="13780" max="13780" width="2.140625" style="1" customWidth="1"/>
    <col min="13781" max="13781" width="16.85546875" style="1" customWidth="1"/>
    <col min="13782" max="13782" width="43.42578125" style="1" customWidth="1"/>
    <col min="13783" max="13783" width="22.42578125" style="1" customWidth="1"/>
    <col min="13784" max="13784" width="9.140625" style="1"/>
    <col min="13785" max="13785" width="13.85546875" style="1" bestFit="1" customWidth="1"/>
    <col min="13786" max="14034" width="9.140625" style="1"/>
    <col min="14035" max="14035" width="1.42578125" style="1" customWidth="1"/>
    <col min="14036" max="14036" width="2.140625" style="1" customWidth="1"/>
    <col min="14037" max="14037" width="16.85546875" style="1" customWidth="1"/>
    <col min="14038" max="14038" width="43.42578125" style="1" customWidth="1"/>
    <col min="14039" max="14039" width="22.42578125" style="1" customWidth="1"/>
    <col min="14040" max="14040" width="9.140625" style="1"/>
    <col min="14041" max="14041" width="13.85546875" style="1" bestFit="1" customWidth="1"/>
    <col min="14042" max="14290" width="9.140625" style="1"/>
    <col min="14291" max="14291" width="1.42578125" style="1" customWidth="1"/>
    <col min="14292" max="14292" width="2.140625" style="1" customWidth="1"/>
    <col min="14293" max="14293" width="16.85546875" style="1" customWidth="1"/>
    <col min="14294" max="14294" width="43.42578125" style="1" customWidth="1"/>
    <col min="14295" max="14295" width="22.42578125" style="1" customWidth="1"/>
    <col min="14296" max="14296" width="9.140625" style="1"/>
    <col min="14297" max="14297" width="13.85546875" style="1" bestFit="1" customWidth="1"/>
    <col min="14298" max="14546" width="9.140625" style="1"/>
    <col min="14547" max="14547" width="1.42578125" style="1" customWidth="1"/>
    <col min="14548" max="14548" width="2.140625" style="1" customWidth="1"/>
    <col min="14549" max="14549" width="16.85546875" style="1" customWidth="1"/>
    <col min="14550" max="14550" width="43.42578125" style="1" customWidth="1"/>
    <col min="14551" max="14551" width="22.42578125" style="1" customWidth="1"/>
    <col min="14552" max="14552" width="9.140625" style="1"/>
    <col min="14553" max="14553" width="13.85546875" style="1" bestFit="1" customWidth="1"/>
    <col min="14554" max="14802" width="9.140625" style="1"/>
    <col min="14803" max="14803" width="1.42578125" style="1" customWidth="1"/>
    <col min="14804" max="14804" width="2.140625" style="1" customWidth="1"/>
    <col min="14805" max="14805" width="16.85546875" style="1" customWidth="1"/>
    <col min="14806" max="14806" width="43.42578125" style="1" customWidth="1"/>
    <col min="14807" max="14807" width="22.42578125" style="1" customWidth="1"/>
    <col min="14808" max="14808" width="9.140625" style="1"/>
    <col min="14809" max="14809" width="13.85546875" style="1" bestFit="1" customWidth="1"/>
    <col min="14810" max="15058" width="9.140625" style="1"/>
    <col min="15059" max="15059" width="1.42578125" style="1" customWidth="1"/>
    <col min="15060" max="15060" width="2.140625" style="1" customWidth="1"/>
    <col min="15061" max="15061" width="16.85546875" style="1" customWidth="1"/>
    <col min="15062" max="15062" width="43.42578125" style="1" customWidth="1"/>
    <col min="15063" max="15063" width="22.42578125" style="1" customWidth="1"/>
    <col min="15064" max="15064" width="9.140625" style="1"/>
    <col min="15065" max="15065" width="13.85546875" style="1" bestFit="1" customWidth="1"/>
    <col min="15066" max="15314" width="9.140625" style="1"/>
    <col min="15315" max="15315" width="1.42578125" style="1" customWidth="1"/>
    <col min="15316" max="15316" width="2.140625" style="1" customWidth="1"/>
    <col min="15317" max="15317" width="16.85546875" style="1" customWidth="1"/>
    <col min="15318" max="15318" width="43.42578125" style="1" customWidth="1"/>
    <col min="15319" max="15319" width="22.42578125" style="1" customWidth="1"/>
    <col min="15320" max="15320" width="9.140625" style="1"/>
    <col min="15321" max="15321" width="13.85546875" style="1" bestFit="1" customWidth="1"/>
    <col min="15322" max="15570" width="9.140625" style="1"/>
    <col min="15571" max="15571" width="1.42578125" style="1" customWidth="1"/>
    <col min="15572" max="15572" width="2.140625" style="1" customWidth="1"/>
    <col min="15573" max="15573" width="16.85546875" style="1" customWidth="1"/>
    <col min="15574" max="15574" width="43.42578125" style="1" customWidth="1"/>
    <col min="15575" max="15575" width="22.42578125" style="1" customWidth="1"/>
    <col min="15576" max="15576" width="9.140625" style="1"/>
    <col min="15577" max="15577" width="13.85546875" style="1" bestFit="1" customWidth="1"/>
    <col min="15578" max="15826" width="9.140625" style="1"/>
    <col min="15827" max="15827" width="1.42578125" style="1" customWidth="1"/>
    <col min="15828" max="15828" width="2.140625" style="1" customWidth="1"/>
    <col min="15829" max="15829" width="16.85546875" style="1" customWidth="1"/>
    <col min="15830" max="15830" width="43.42578125" style="1" customWidth="1"/>
    <col min="15831" max="15831" width="22.42578125" style="1" customWidth="1"/>
    <col min="15832" max="15832" width="9.140625" style="1"/>
    <col min="15833" max="15833" width="13.85546875" style="1" bestFit="1" customWidth="1"/>
    <col min="15834" max="16082" width="9.140625" style="1"/>
    <col min="16083" max="16083" width="1.42578125" style="1" customWidth="1"/>
    <col min="16084" max="16084" width="2.140625" style="1" customWidth="1"/>
    <col min="16085" max="16085" width="16.85546875" style="1" customWidth="1"/>
    <col min="16086" max="16086" width="43.42578125" style="1" customWidth="1"/>
    <col min="16087" max="16087" width="22.42578125" style="1" customWidth="1"/>
    <col min="16088" max="16088" width="9.140625" style="1"/>
    <col min="16089" max="16089" width="13.85546875" style="1" bestFit="1" customWidth="1"/>
    <col min="16090" max="16384" width="9.140625" style="1"/>
  </cols>
  <sheetData>
    <row r="2" spans="1:3" x14ac:dyDescent="0.2">
      <c r="C2" s="2" t="s">
        <v>0</v>
      </c>
    </row>
    <row r="3" spans="1:3" x14ac:dyDescent="0.2">
      <c r="A3" s="2"/>
      <c r="B3" s="3"/>
      <c r="C3" s="3"/>
    </row>
    <row r="4" spans="1:3" x14ac:dyDescent="0.2">
      <c r="B4" s="109" t="s">
        <v>1</v>
      </c>
      <c r="C4" s="109"/>
    </row>
    <row r="5" spans="1:3" x14ac:dyDescent="0.2">
      <c r="A5" s="2"/>
      <c r="B5" s="2"/>
      <c r="C5" s="2"/>
    </row>
    <row r="6" spans="1:3" x14ac:dyDescent="0.2">
      <c r="C6" s="4" t="s">
        <v>2</v>
      </c>
    </row>
    <row r="8" spans="1:3" x14ac:dyDescent="0.2">
      <c r="B8" s="110" t="s">
        <v>3</v>
      </c>
      <c r="C8" s="110"/>
    </row>
    <row r="11" spans="1:3" x14ac:dyDescent="0.2">
      <c r="B11" s="2" t="s">
        <v>4</v>
      </c>
    </row>
    <row r="12" spans="1:3" x14ac:dyDescent="0.2">
      <c r="B12" s="87" t="s">
        <v>53</v>
      </c>
    </row>
    <row r="13" spans="1:3" x14ac:dyDescent="0.2">
      <c r="A13" s="4" t="s">
        <v>5</v>
      </c>
      <c r="B13" s="80" t="s">
        <v>57</v>
      </c>
      <c r="C13" s="80"/>
    </row>
    <row r="14" spans="1:3" ht="33.75" x14ac:dyDescent="0.2">
      <c r="A14" s="4" t="s">
        <v>6</v>
      </c>
      <c r="B14" s="97" t="s">
        <v>56</v>
      </c>
      <c r="C14" s="80"/>
    </row>
    <row r="15" spans="1:3" x14ac:dyDescent="0.2">
      <c r="A15" s="4" t="s">
        <v>7</v>
      </c>
      <c r="B15" s="79" t="s">
        <v>58</v>
      </c>
      <c r="C15" s="79"/>
    </row>
    <row r="16" spans="1:3" x14ac:dyDescent="0.2">
      <c r="A16" s="4" t="s">
        <v>8</v>
      </c>
      <c r="B16" s="78" t="s">
        <v>59</v>
      </c>
      <c r="C16" s="78"/>
    </row>
    <row r="17" spans="1:3" ht="12" thickBot="1" x14ac:dyDescent="0.25"/>
    <row r="18" spans="1:3" x14ac:dyDescent="0.2">
      <c r="A18" s="5" t="s">
        <v>9</v>
      </c>
      <c r="B18" s="6" t="s">
        <v>10</v>
      </c>
      <c r="C18" s="7" t="s">
        <v>11</v>
      </c>
    </row>
    <row r="19" spans="1:3" x14ac:dyDescent="0.2">
      <c r="A19" s="82">
        <v>1</v>
      </c>
      <c r="B19" s="8" t="s">
        <v>60</v>
      </c>
      <c r="C19" s="9">
        <f>'Kops a'!E35</f>
        <v>0</v>
      </c>
    </row>
    <row r="20" spans="1:3" x14ac:dyDescent="0.2">
      <c r="A20" s="83"/>
      <c r="B20" s="84"/>
      <c r="C20" s="10"/>
    </row>
    <row r="21" spans="1:3" x14ac:dyDescent="0.2">
      <c r="A21" s="85"/>
      <c r="B21" s="8"/>
      <c r="C21" s="10"/>
    </row>
    <row r="22" spans="1:3" x14ac:dyDescent="0.2">
      <c r="A22" s="85"/>
      <c r="B22" s="8"/>
      <c r="C22" s="10"/>
    </row>
    <row r="23" spans="1:3" x14ac:dyDescent="0.2">
      <c r="A23" s="85"/>
      <c r="B23" s="8"/>
      <c r="C23" s="10"/>
    </row>
    <row r="24" spans="1:3" x14ac:dyDescent="0.2">
      <c r="A24" s="85"/>
      <c r="B24" s="8"/>
      <c r="C24" s="10"/>
    </row>
    <row r="25" spans="1:3" ht="12" thickBot="1" x14ac:dyDescent="0.25">
      <c r="A25" s="86"/>
      <c r="B25" s="51"/>
      <c r="C25" s="52"/>
    </row>
    <row r="26" spans="1:3" ht="12" thickBot="1" x14ac:dyDescent="0.25">
      <c r="A26" s="11"/>
      <c r="B26" s="12" t="s">
        <v>12</v>
      </c>
      <c r="C26" s="13">
        <f>SUM(C19:C25)</f>
        <v>0</v>
      </c>
    </row>
    <row r="27" spans="1:3" ht="12" thickBot="1" x14ac:dyDescent="0.25">
      <c r="B27" s="14"/>
      <c r="C27" s="15"/>
    </row>
    <row r="28" spans="1:3" ht="12" thickBot="1" x14ac:dyDescent="0.25">
      <c r="A28" s="111" t="s">
        <v>13</v>
      </c>
      <c r="B28" s="112"/>
      <c r="C28" s="16">
        <f>ROUND(C26*21%,2)</f>
        <v>0</v>
      </c>
    </row>
    <row r="31" spans="1:3" x14ac:dyDescent="0.2">
      <c r="A31" s="1" t="s">
        <v>14</v>
      </c>
      <c r="B31" s="113"/>
      <c r="C31" s="113"/>
    </row>
    <row r="32" spans="1:3" x14ac:dyDescent="0.2">
      <c r="B32" s="108" t="s">
        <v>15</v>
      </c>
      <c r="C32" s="108"/>
    </row>
    <row r="34" spans="1:3" x14ac:dyDescent="0.2">
      <c r="A34" s="1" t="s">
        <v>54</v>
      </c>
      <c r="B34" s="17"/>
      <c r="C34" s="17"/>
    </row>
    <row r="35" spans="1:3" x14ac:dyDescent="0.2">
      <c r="A35" s="17"/>
      <c r="B35" s="17"/>
      <c r="C35" s="17"/>
    </row>
    <row r="36" spans="1:3" x14ac:dyDescent="0.2">
      <c r="A36" s="1" t="s">
        <v>16</v>
      </c>
    </row>
    <row r="38" spans="1:3" x14ac:dyDescent="0.2">
      <c r="A38" s="105" t="s">
        <v>65</v>
      </c>
    </row>
    <row r="39" spans="1:3" x14ac:dyDescent="0.2">
      <c r="A39" s="105" t="s">
        <v>66</v>
      </c>
    </row>
  </sheetData>
  <mergeCells count="5">
    <mergeCell ref="B32:C32"/>
    <mergeCell ref="B4:C4"/>
    <mergeCell ref="B8:C8"/>
    <mergeCell ref="A28:B28"/>
    <mergeCell ref="B31:C31"/>
  </mergeCells>
  <conditionalFormatting sqref="C19 C26 C28">
    <cfRule type="cellIs" dxfId="285" priority="9" operator="equal">
      <formula>0</formula>
    </cfRule>
  </conditionalFormatting>
  <conditionalFormatting sqref="B13:B16">
    <cfRule type="cellIs" dxfId="284" priority="8" operator="equal">
      <formula>0</formula>
    </cfRule>
  </conditionalFormatting>
  <conditionalFormatting sqref="B19">
    <cfRule type="cellIs" dxfId="283" priority="7" operator="equal">
      <formula>0</formula>
    </cfRule>
  </conditionalFormatting>
  <conditionalFormatting sqref="B34">
    <cfRule type="cellIs" dxfId="282" priority="5" operator="equal">
      <formula>0</formula>
    </cfRule>
  </conditionalFormatting>
  <conditionalFormatting sqref="B31:C31">
    <cfRule type="cellIs" dxfId="281" priority="3" operator="equal">
      <formula>0</formula>
    </cfRule>
  </conditionalFormatting>
  <conditionalFormatting sqref="A19">
    <cfRule type="cellIs" dxfId="280" priority="2" operator="equal">
      <formula>0</formula>
    </cfRule>
  </conditionalFormatting>
  <conditionalFormatting sqref="A36">
    <cfRule type="containsText" dxfId="279" priority="1" operator="containsText" text="Tāme sastādīta 20__. gada __. _________">
      <formula>NOT(ISERROR(SEARCH("Tāme sastādīta 20__. gada __. _________",A36)))</formula>
    </cfRule>
  </conditionalFormatting>
  <pageMargins left="0.7" right="0.7" top="0.75" bottom="0.75" header="0.3" footer="0.3"/>
  <pageSetup paperSize="9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A74F-9F3C-4490-9CAF-6FE24D08A2A2}">
  <sheetPr codeName="Sheet10">
    <pageSetUpPr fitToPage="1"/>
  </sheetPr>
  <dimension ref="A1:P72"/>
  <sheetViews>
    <sheetView topLeftCell="A43" zoomScale="145" zoomScaleNormal="145" workbookViewId="0">
      <selection activeCell="C17" sqref="C17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39</v>
      </c>
      <c r="D1" s="50">
        <f>'Kops a'!A22</f>
        <v>0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154" t="s">
        <v>270</v>
      </c>
      <c r="D2" s="154"/>
      <c r="E2" s="154"/>
      <c r="F2" s="154"/>
      <c r="G2" s="154"/>
      <c r="H2" s="154"/>
      <c r="I2" s="154"/>
      <c r="J2" s="28"/>
    </row>
    <row r="3" spans="1:16" x14ac:dyDescent="0.2">
      <c r="A3" s="29"/>
      <c r="B3" s="29"/>
      <c r="C3" s="117" t="s">
        <v>18</v>
      </c>
      <c r="D3" s="117"/>
      <c r="E3" s="117"/>
      <c r="F3" s="117"/>
      <c r="G3" s="117"/>
      <c r="H3" s="117"/>
      <c r="I3" s="117"/>
      <c r="J3" s="29"/>
    </row>
    <row r="4" spans="1:16" x14ac:dyDescent="0.2">
      <c r="A4" s="29"/>
      <c r="B4" s="29"/>
      <c r="C4" s="155" t="s">
        <v>53</v>
      </c>
      <c r="D4" s="155"/>
      <c r="E4" s="155"/>
      <c r="F4" s="155"/>
      <c r="G4" s="155"/>
      <c r="H4" s="155"/>
      <c r="I4" s="155"/>
      <c r="J4" s="29"/>
    </row>
    <row r="5" spans="1:16" x14ac:dyDescent="0.2">
      <c r="A5" s="22"/>
      <c r="B5" s="22"/>
      <c r="C5" s="26" t="s">
        <v>5</v>
      </c>
      <c r="D5" s="168" t="str">
        <f>'Kops a'!D6</f>
        <v>Daudzdzīvokļu ēka</v>
      </c>
      <c r="E5" s="168"/>
      <c r="F5" s="168"/>
      <c r="G5" s="168"/>
      <c r="H5" s="168"/>
      <c r="I5" s="168"/>
      <c r="J5" s="168"/>
      <c r="K5" s="168"/>
      <c r="L5" s="168"/>
      <c r="M5" s="17"/>
      <c r="N5" s="17"/>
      <c r="O5" s="17"/>
      <c r="P5" s="17"/>
    </row>
    <row r="6" spans="1:16" x14ac:dyDescent="0.2">
      <c r="A6" s="22"/>
      <c r="B6" s="22"/>
      <c r="C6" s="26" t="s">
        <v>6</v>
      </c>
      <c r="D6" s="168" t="str">
        <f>'Kops a'!D7</f>
        <v>Daudzdzīvokļu dzīvojamās mājas energoefektivitātes paaugstināšanas pasākumi - fasādes vienkāršotā atjaunošana</v>
      </c>
      <c r="E6" s="168"/>
      <c r="F6" s="168"/>
      <c r="G6" s="168"/>
      <c r="H6" s="168"/>
      <c r="I6" s="168"/>
      <c r="J6" s="168"/>
      <c r="K6" s="168"/>
      <c r="L6" s="168"/>
      <c r="M6" s="17"/>
      <c r="N6" s="17"/>
      <c r="O6" s="17"/>
      <c r="P6" s="17"/>
    </row>
    <row r="7" spans="1:16" x14ac:dyDescent="0.2">
      <c r="A7" s="22"/>
      <c r="B7" s="22"/>
      <c r="C7" s="26" t="s">
        <v>7</v>
      </c>
      <c r="D7" s="168" t="str">
        <f>'Kops a'!D8</f>
        <v>Mežmalas iela 5, Liepāja</v>
      </c>
      <c r="E7" s="168"/>
      <c r="F7" s="168"/>
      <c r="G7" s="168"/>
      <c r="H7" s="168"/>
      <c r="I7" s="168"/>
      <c r="J7" s="168"/>
      <c r="K7" s="168"/>
      <c r="L7" s="168"/>
      <c r="M7" s="17"/>
      <c r="N7" s="17"/>
      <c r="O7" s="17"/>
      <c r="P7" s="17"/>
    </row>
    <row r="8" spans="1:16" x14ac:dyDescent="0.2">
      <c r="A8" s="22"/>
      <c r="B8" s="22"/>
      <c r="C8" s="4" t="s">
        <v>21</v>
      </c>
      <c r="D8" s="168" t="str">
        <f>'Kops a'!D9</f>
        <v>2017/3-62/106</v>
      </c>
      <c r="E8" s="168"/>
      <c r="F8" s="168"/>
      <c r="G8" s="168"/>
      <c r="H8" s="168"/>
      <c r="I8" s="168"/>
      <c r="J8" s="168"/>
      <c r="K8" s="168"/>
      <c r="L8" s="168"/>
      <c r="M8" s="17"/>
      <c r="N8" s="17"/>
      <c r="O8" s="17"/>
      <c r="P8" s="17"/>
    </row>
    <row r="9" spans="1:16" ht="11.25" customHeight="1" x14ac:dyDescent="0.2">
      <c r="A9" s="156" t="s">
        <v>68</v>
      </c>
      <c r="B9" s="156"/>
      <c r="C9" s="156"/>
      <c r="D9" s="156"/>
      <c r="E9" s="156"/>
      <c r="F9" s="156"/>
      <c r="G9" s="30"/>
      <c r="H9" s="30"/>
      <c r="I9" s="30"/>
      <c r="J9" s="160" t="s">
        <v>40</v>
      </c>
      <c r="K9" s="160"/>
      <c r="L9" s="160"/>
      <c r="M9" s="160"/>
      <c r="N9" s="167">
        <f>P57</f>
        <v>0</v>
      </c>
      <c r="O9" s="167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92"/>
      <c r="P10" s="91" t="str">
        <f>A63</f>
        <v>Tāme sastādīta 20__. gada __. 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128" t="s">
        <v>24</v>
      </c>
      <c r="B12" s="162" t="s">
        <v>41</v>
      </c>
      <c r="C12" s="158" t="s">
        <v>42</v>
      </c>
      <c r="D12" s="165" t="s">
        <v>43</v>
      </c>
      <c r="E12" s="169" t="s">
        <v>44</v>
      </c>
      <c r="F12" s="157" t="s">
        <v>45</v>
      </c>
      <c r="G12" s="158"/>
      <c r="H12" s="158"/>
      <c r="I12" s="158"/>
      <c r="J12" s="158"/>
      <c r="K12" s="159"/>
      <c r="L12" s="157" t="s">
        <v>46</v>
      </c>
      <c r="M12" s="158"/>
      <c r="N12" s="158"/>
      <c r="O12" s="158"/>
      <c r="P12" s="159"/>
    </row>
    <row r="13" spans="1:16" ht="126.75" customHeight="1" thickBot="1" x14ac:dyDescent="0.25">
      <c r="A13" s="161"/>
      <c r="B13" s="163"/>
      <c r="C13" s="164"/>
      <c r="D13" s="166"/>
      <c r="E13" s="170"/>
      <c r="F13" s="35" t="s">
        <v>47</v>
      </c>
      <c r="G13" s="36" t="s">
        <v>48</v>
      </c>
      <c r="H13" s="36" t="s">
        <v>49</v>
      </c>
      <c r="I13" s="36" t="s">
        <v>50</v>
      </c>
      <c r="J13" s="36" t="s">
        <v>51</v>
      </c>
      <c r="K13" s="61" t="s">
        <v>52</v>
      </c>
      <c r="L13" s="35" t="s">
        <v>47</v>
      </c>
      <c r="M13" s="36" t="s">
        <v>49</v>
      </c>
      <c r="N13" s="36" t="s">
        <v>50</v>
      </c>
      <c r="O13" s="36" t="s">
        <v>51</v>
      </c>
      <c r="P13" s="61" t="s">
        <v>52</v>
      </c>
    </row>
    <row r="14" spans="1:16" x14ac:dyDescent="0.2">
      <c r="A14" s="62"/>
      <c r="B14" s="63"/>
      <c r="C14" s="64" t="s">
        <v>271</v>
      </c>
      <c r="D14" s="65"/>
      <c r="E14" s="68"/>
      <c r="F14" s="69"/>
      <c r="G14" s="66"/>
      <c r="H14" s="66">
        <f>ROUND(F14*G14,2)</f>
        <v>0</v>
      </c>
      <c r="I14" s="66"/>
      <c r="J14" s="66"/>
      <c r="K14" s="67">
        <f>SUM(H14:J14)</f>
        <v>0</v>
      </c>
      <c r="L14" s="69">
        <f>ROUND(E14*F14,2)</f>
        <v>0</v>
      </c>
      <c r="M14" s="66">
        <f>ROUND(H14*E14,2)</f>
        <v>0</v>
      </c>
      <c r="N14" s="66">
        <f>ROUND(I14*E14,2)</f>
        <v>0</v>
      </c>
      <c r="O14" s="66">
        <f>ROUND(J14*E14,2)</f>
        <v>0</v>
      </c>
      <c r="P14" s="67">
        <f>SUM(M14:O14)</f>
        <v>0</v>
      </c>
    </row>
    <row r="15" spans="1:16" ht="22.5" x14ac:dyDescent="0.2">
      <c r="A15" s="37">
        <v>1</v>
      </c>
      <c r="B15" s="38" t="s">
        <v>69</v>
      </c>
      <c r="C15" s="45" t="s">
        <v>272</v>
      </c>
      <c r="D15" s="24" t="s">
        <v>94</v>
      </c>
      <c r="E15" s="68">
        <v>93</v>
      </c>
      <c r="F15" s="69"/>
      <c r="G15" s="66"/>
      <c r="H15" s="46">
        <f t="shared" ref="H15:H56" si="0">ROUND(F15*G15,2)</f>
        <v>0</v>
      </c>
      <c r="I15" s="66"/>
      <c r="J15" s="66"/>
      <c r="K15" s="47">
        <f t="shared" ref="K15:K56" si="1">SUM(H15:J15)</f>
        <v>0</v>
      </c>
      <c r="L15" s="48">
        <f t="shared" ref="L15:L56" si="2">ROUND(E15*F15,2)</f>
        <v>0</v>
      </c>
      <c r="M15" s="46">
        <f t="shared" ref="M15:M56" si="3">ROUND(H15*E15,2)</f>
        <v>0</v>
      </c>
      <c r="N15" s="46">
        <f t="shared" ref="N15:N56" si="4">ROUND(I15*E15,2)</f>
        <v>0</v>
      </c>
      <c r="O15" s="46">
        <f t="shared" ref="O15:O56" si="5">ROUND(J15*E15,2)</f>
        <v>0</v>
      </c>
      <c r="P15" s="47">
        <f t="shared" ref="P15:P56" si="6">SUM(M15:O15)</f>
        <v>0</v>
      </c>
    </row>
    <row r="16" spans="1:16" ht="45" x14ac:dyDescent="0.2">
      <c r="A16" s="37">
        <v>2</v>
      </c>
      <c r="B16" s="38" t="s">
        <v>69</v>
      </c>
      <c r="C16" s="45" t="s">
        <v>273</v>
      </c>
      <c r="D16" s="24" t="s">
        <v>94</v>
      </c>
      <c r="E16" s="68">
        <v>28</v>
      </c>
      <c r="F16" s="69"/>
      <c r="G16" s="66"/>
      <c r="H16" s="46">
        <f t="shared" si="0"/>
        <v>0</v>
      </c>
      <c r="I16" s="66"/>
      <c r="J16" s="66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">
      <c r="A17" s="37"/>
      <c r="B17" s="38"/>
      <c r="C17" s="45" t="s">
        <v>519</v>
      </c>
      <c r="D17" s="24" t="s">
        <v>106</v>
      </c>
      <c r="E17" s="68">
        <v>42</v>
      </c>
      <c r="F17" s="69"/>
      <c r="G17" s="66"/>
      <c r="H17" s="46">
        <f t="shared" si="0"/>
        <v>0</v>
      </c>
      <c r="I17" s="66"/>
      <c r="J17" s="66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">
      <c r="A18" s="37"/>
      <c r="B18" s="38"/>
      <c r="C18" s="45" t="s">
        <v>520</v>
      </c>
      <c r="D18" s="24" t="s">
        <v>106</v>
      </c>
      <c r="E18" s="68">
        <v>56</v>
      </c>
      <c r="F18" s="69"/>
      <c r="G18" s="66"/>
      <c r="H18" s="46">
        <f t="shared" si="0"/>
        <v>0</v>
      </c>
      <c r="I18" s="66"/>
      <c r="J18" s="66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ht="33.75" x14ac:dyDescent="0.2">
      <c r="A19" s="37">
        <v>3</v>
      </c>
      <c r="B19" s="38" t="s">
        <v>69</v>
      </c>
      <c r="C19" s="45" t="s">
        <v>274</v>
      </c>
      <c r="D19" s="24" t="s">
        <v>94</v>
      </c>
      <c r="E19" s="68">
        <v>93</v>
      </c>
      <c r="F19" s="69"/>
      <c r="G19" s="66"/>
      <c r="H19" s="46">
        <f t="shared" si="0"/>
        <v>0</v>
      </c>
      <c r="I19" s="66"/>
      <c r="J19" s="66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">
      <c r="A20" s="37"/>
      <c r="B20" s="38"/>
      <c r="C20" s="45" t="s">
        <v>474</v>
      </c>
      <c r="D20" s="24" t="s">
        <v>106</v>
      </c>
      <c r="E20" s="68">
        <v>24.18</v>
      </c>
      <c r="F20" s="69"/>
      <c r="G20" s="66"/>
      <c r="H20" s="46">
        <f t="shared" si="0"/>
        <v>0</v>
      </c>
      <c r="I20" s="66"/>
      <c r="J20" s="66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">
      <c r="A21" s="37"/>
      <c r="B21" s="38"/>
      <c r="C21" s="45" t="s">
        <v>471</v>
      </c>
      <c r="D21" s="24" t="s">
        <v>106</v>
      </c>
      <c r="E21" s="68">
        <v>651</v>
      </c>
      <c r="F21" s="69"/>
      <c r="G21" s="66"/>
      <c r="H21" s="46">
        <f t="shared" si="0"/>
        <v>0</v>
      </c>
      <c r="I21" s="66"/>
      <c r="J21" s="66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">
      <c r="A22" s="37"/>
      <c r="B22" s="38"/>
      <c r="C22" s="45" t="s">
        <v>179</v>
      </c>
      <c r="D22" s="24" t="s">
        <v>94</v>
      </c>
      <c r="E22" s="68">
        <v>111.6</v>
      </c>
      <c r="F22" s="69"/>
      <c r="G22" s="66"/>
      <c r="H22" s="46">
        <f t="shared" si="0"/>
        <v>0</v>
      </c>
      <c r="I22" s="66"/>
      <c r="J22" s="66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ht="22.5" x14ac:dyDescent="0.2">
      <c r="A23" s="37">
        <v>4</v>
      </c>
      <c r="B23" s="38" t="s">
        <v>69</v>
      </c>
      <c r="C23" s="45" t="s">
        <v>545</v>
      </c>
      <c r="D23" s="24" t="s">
        <v>94</v>
      </c>
      <c r="E23" s="68">
        <v>93</v>
      </c>
      <c r="F23" s="69"/>
      <c r="G23" s="66"/>
      <c r="H23" s="46">
        <f t="shared" si="0"/>
        <v>0</v>
      </c>
      <c r="I23" s="66"/>
      <c r="J23" s="66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">
      <c r="A24" s="37"/>
      <c r="B24" s="38"/>
      <c r="C24" s="45" t="s">
        <v>474</v>
      </c>
      <c r="D24" s="24" t="s">
        <v>106</v>
      </c>
      <c r="E24" s="68">
        <v>24.18</v>
      </c>
      <c r="F24" s="69"/>
      <c r="G24" s="66"/>
      <c r="H24" s="46">
        <f t="shared" si="0"/>
        <v>0</v>
      </c>
      <c r="I24" s="66"/>
      <c r="J24" s="66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">
      <c r="A25" s="37"/>
      <c r="B25" s="38"/>
      <c r="C25" s="45" t="s">
        <v>502</v>
      </c>
      <c r="D25" s="24" t="s">
        <v>106</v>
      </c>
      <c r="E25" s="68">
        <v>279</v>
      </c>
      <c r="F25" s="69"/>
      <c r="G25" s="66"/>
      <c r="H25" s="46">
        <f t="shared" si="0"/>
        <v>0</v>
      </c>
      <c r="I25" s="66"/>
      <c r="J25" s="66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">
      <c r="A26" s="37"/>
      <c r="B26" s="38"/>
      <c r="C26" s="45" t="s">
        <v>275</v>
      </c>
      <c r="D26" s="24"/>
      <c r="E26" s="68"/>
      <c r="F26" s="69"/>
      <c r="G26" s="66"/>
      <c r="H26" s="46">
        <f t="shared" si="0"/>
        <v>0</v>
      </c>
      <c r="I26" s="66"/>
      <c r="J26" s="66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">
      <c r="A27" s="37">
        <v>5</v>
      </c>
      <c r="B27" s="38" t="s">
        <v>69</v>
      </c>
      <c r="C27" s="45" t="s">
        <v>276</v>
      </c>
      <c r="D27" s="24" t="s">
        <v>75</v>
      </c>
      <c r="E27" s="68">
        <v>48</v>
      </c>
      <c r="F27" s="69"/>
      <c r="G27" s="66"/>
      <c r="H27" s="46">
        <f t="shared" si="0"/>
        <v>0</v>
      </c>
      <c r="I27" s="66"/>
      <c r="J27" s="66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">
      <c r="A28" s="37">
        <v>6</v>
      </c>
      <c r="B28" s="38" t="s">
        <v>69</v>
      </c>
      <c r="C28" s="45" t="s">
        <v>277</v>
      </c>
      <c r="D28" s="24" t="s">
        <v>94</v>
      </c>
      <c r="E28" s="68">
        <v>93</v>
      </c>
      <c r="F28" s="69"/>
      <c r="G28" s="66"/>
      <c r="H28" s="46">
        <f t="shared" si="0"/>
        <v>0</v>
      </c>
      <c r="I28" s="66"/>
      <c r="J28" s="66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">
      <c r="A29" s="37">
        <v>7</v>
      </c>
      <c r="B29" s="38" t="s">
        <v>69</v>
      </c>
      <c r="C29" s="45" t="s">
        <v>99</v>
      </c>
      <c r="D29" s="24" t="s">
        <v>100</v>
      </c>
      <c r="E29" s="68">
        <v>9.5</v>
      </c>
      <c r="F29" s="69"/>
      <c r="G29" s="66"/>
      <c r="H29" s="46">
        <f t="shared" si="0"/>
        <v>0</v>
      </c>
      <c r="I29" s="66"/>
      <c r="J29" s="66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">
      <c r="A30" s="37">
        <v>8</v>
      </c>
      <c r="B30" s="38" t="s">
        <v>69</v>
      </c>
      <c r="C30" s="45" t="s">
        <v>101</v>
      </c>
      <c r="D30" s="24" t="s">
        <v>75</v>
      </c>
      <c r="E30" s="68">
        <v>1</v>
      </c>
      <c r="F30" s="69"/>
      <c r="G30" s="66"/>
      <c r="H30" s="46">
        <f t="shared" si="0"/>
        <v>0</v>
      </c>
      <c r="I30" s="66"/>
      <c r="J30" s="66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ht="22.5" x14ac:dyDescent="0.2">
      <c r="A31" s="37">
        <v>9</v>
      </c>
      <c r="B31" s="38" t="s">
        <v>69</v>
      </c>
      <c r="C31" s="45" t="s">
        <v>278</v>
      </c>
      <c r="D31" s="24" t="s">
        <v>157</v>
      </c>
      <c r="E31" s="68">
        <v>206</v>
      </c>
      <c r="F31" s="69"/>
      <c r="G31" s="66"/>
      <c r="H31" s="46">
        <f t="shared" si="0"/>
        <v>0</v>
      </c>
      <c r="I31" s="66"/>
      <c r="J31" s="66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ht="22.5" x14ac:dyDescent="0.2">
      <c r="A32" s="37"/>
      <c r="B32" s="38"/>
      <c r="C32" s="45" t="s">
        <v>279</v>
      </c>
      <c r="D32" s="24" t="s">
        <v>157</v>
      </c>
      <c r="E32" s="68">
        <v>216</v>
      </c>
      <c r="F32" s="69"/>
      <c r="G32" s="66"/>
      <c r="H32" s="46">
        <f t="shared" si="0"/>
        <v>0</v>
      </c>
      <c r="I32" s="66"/>
      <c r="J32" s="66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">
      <c r="A33" s="37"/>
      <c r="B33" s="38"/>
      <c r="C33" s="45" t="s">
        <v>107</v>
      </c>
      <c r="D33" s="24" t="s">
        <v>77</v>
      </c>
      <c r="E33" s="68">
        <v>1</v>
      </c>
      <c r="F33" s="69"/>
      <c r="G33" s="66"/>
      <c r="H33" s="46">
        <f t="shared" si="0"/>
        <v>0</v>
      </c>
      <c r="I33" s="66"/>
      <c r="J33" s="66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">
      <c r="A34" s="37">
        <v>10</v>
      </c>
      <c r="B34" s="38" t="s">
        <v>69</v>
      </c>
      <c r="C34" s="45" t="s">
        <v>280</v>
      </c>
      <c r="D34" s="24" t="s">
        <v>94</v>
      </c>
      <c r="E34" s="68">
        <v>93</v>
      </c>
      <c r="F34" s="69"/>
      <c r="G34" s="66"/>
      <c r="H34" s="46">
        <f t="shared" si="0"/>
        <v>0</v>
      </c>
      <c r="I34" s="66"/>
      <c r="J34" s="66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">
      <c r="A35" s="37"/>
      <c r="B35" s="38"/>
      <c r="C35" s="45" t="s">
        <v>474</v>
      </c>
      <c r="D35" s="24" t="s">
        <v>106</v>
      </c>
      <c r="E35" s="68">
        <v>24.18</v>
      </c>
      <c r="F35" s="69"/>
      <c r="G35" s="66"/>
      <c r="H35" s="46">
        <f t="shared" si="0"/>
        <v>0</v>
      </c>
      <c r="I35" s="66"/>
      <c r="J35" s="66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ht="45" x14ac:dyDescent="0.2">
      <c r="A36" s="37">
        <v>11</v>
      </c>
      <c r="B36" s="38" t="s">
        <v>69</v>
      </c>
      <c r="C36" s="45" t="s">
        <v>546</v>
      </c>
      <c r="D36" s="24" t="s">
        <v>94</v>
      </c>
      <c r="E36" s="68">
        <v>115</v>
      </c>
      <c r="F36" s="69"/>
      <c r="G36" s="66"/>
      <c r="H36" s="46">
        <f t="shared" si="0"/>
        <v>0</v>
      </c>
      <c r="I36" s="66"/>
      <c r="J36" s="66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">
      <c r="A37" s="37"/>
      <c r="B37" s="38"/>
      <c r="C37" s="45" t="s">
        <v>477</v>
      </c>
      <c r="D37" s="24" t="s">
        <v>106</v>
      </c>
      <c r="E37" s="68">
        <v>322</v>
      </c>
      <c r="F37" s="69"/>
      <c r="G37" s="66"/>
      <c r="H37" s="46">
        <f t="shared" si="0"/>
        <v>0</v>
      </c>
      <c r="I37" s="66"/>
      <c r="J37" s="66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ht="22.5" x14ac:dyDescent="0.2">
      <c r="A38" s="37">
        <v>12</v>
      </c>
      <c r="B38" s="38" t="s">
        <v>69</v>
      </c>
      <c r="C38" s="45" t="s">
        <v>547</v>
      </c>
      <c r="D38" s="24" t="s">
        <v>94</v>
      </c>
      <c r="E38" s="68">
        <v>93</v>
      </c>
      <c r="F38" s="69"/>
      <c r="G38" s="66"/>
      <c r="H38" s="46">
        <f t="shared" si="0"/>
        <v>0</v>
      </c>
      <c r="I38" s="66"/>
      <c r="J38" s="66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">
      <c r="A39" s="37"/>
      <c r="B39" s="38"/>
      <c r="C39" s="45" t="s">
        <v>548</v>
      </c>
      <c r="D39" s="24" t="s">
        <v>94</v>
      </c>
      <c r="E39" s="68">
        <v>744</v>
      </c>
      <c r="F39" s="69"/>
      <c r="G39" s="66"/>
      <c r="H39" s="46">
        <f t="shared" si="0"/>
        <v>0</v>
      </c>
      <c r="I39" s="66"/>
      <c r="J39" s="66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x14ac:dyDescent="0.2">
      <c r="A40" s="37"/>
      <c r="B40" s="38"/>
      <c r="C40" s="45" t="s">
        <v>281</v>
      </c>
      <c r="D40" s="24"/>
      <c r="E40" s="68"/>
      <c r="F40" s="69"/>
      <c r="G40" s="66"/>
      <c r="H40" s="46">
        <f t="shared" si="0"/>
        <v>0</v>
      </c>
      <c r="I40" s="66"/>
      <c r="J40" s="66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ht="33.75" x14ac:dyDescent="0.2">
      <c r="A41" s="37">
        <v>13</v>
      </c>
      <c r="B41" s="38" t="s">
        <v>69</v>
      </c>
      <c r="C41" s="45" t="s">
        <v>549</v>
      </c>
      <c r="D41" s="24" t="s">
        <v>94</v>
      </c>
      <c r="E41" s="68">
        <v>355</v>
      </c>
      <c r="F41" s="69"/>
      <c r="G41" s="66"/>
      <c r="H41" s="46">
        <f t="shared" si="0"/>
        <v>0</v>
      </c>
      <c r="I41" s="66"/>
      <c r="J41" s="66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ht="22.5" x14ac:dyDescent="0.2">
      <c r="A42" s="37"/>
      <c r="B42" s="38"/>
      <c r="C42" s="45" t="s">
        <v>550</v>
      </c>
      <c r="D42" s="24" t="s">
        <v>94</v>
      </c>
      <c r="E42" s="68">
        <v>408.25</v>
      </c>
      <c r="F42" s="69"/>
      <c r="G42" s="66"/>
      <c r="H42" s="46">
        <f t="shared" si="0"/>
        <v>0</v>
      </c>
      <c r="I42" s="66"/>
      <c r="J42" s="66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x14ac:dyDescent="0.2">
      <c r="A43" s="37"/>
      <c r="B43" s="38"/>
      <c r="C43" s="45" t="s">
        <v>107</v>
      </c>
      <c r="D43" s="24" t="s">
        <v>77</v>
      </c>
      <c r="E43" s="68">
        <v>1</v>
      </c>
      <c r="F43" s="69"/>
      <c r="G43" s="66"/>
      <c r="H43" s="46">
        <f t="shared" si="0"/>
        <v>0</v>
      </c>
      <c r="I43" s="66"/>
      <c r="J43" s="66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ht="22.5" x14ac:dyDescent="0.2">
      <c r="A44" s="37">
        <v>14</v>
      </c>
      <c r="B44" s="38" t="s">
        <v>69</v>
      </c>
      <c r="C44" s="45" t="s">
        <v>551</v>
      </c>
      <c r="D44" s="24" t="s">
        <v>157</v>
      </c>
      <c r="E44" s="68">
        <v>206</v>
      </c>
      <c r="F44" s="69"/>
      <c r="G44" s="66"/>
      <c r="H44" s="46">
        <f t="shared" si="0"/>
        <v>0</v>
      </c>
      <c r="I44" s="66"/>
      <c r="J44" s="66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ht="22.5" x14ac:dyDescent="0.2">
      <c r="A45" s="37"/>
      <c r="B45" s="38"/>
      <c r="C45" s="45" t="s">
        <v>282</v>
      </c>
      <c r="D45" s="24" t="s">
        <v>157</v>
      </c>
      <c r="E45" s="68">
        <v>216</v>
      </c>
      <c r="F45" s="69"/>
      <c r="G45" s="66"/>
      <c r="H45" s="46">
        <f t="shared" si="0"/>
        <v>0</v>
      </c>
      <c r="I45" s="66"/>
      <c r="J45" s="66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">
      <c r="A46" s="37"/>
      <c r="B46" s="38"/>
      <c r="C46" s="45" t="s">
        <v>107</v>
      </c>
      <c r="D46" s="24" t="s">
        <v>77</v>
      </c>
      <c r="E46" s="68">
        <v>1</v>
      </c>
      <c r="F46" s="69"/>
      <c r="G46" s="66"/>
      <c r="H46" s="46">
        <f t="shared" si="0"/>
        <v>0</v>
      </c>
      <c r="I46" s="66"/>
      <c r="J46" s="66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">
      <c r="A47" s="37"/>
      <c r="B47" s="38"/>
      <c r="C47" s="45" t="s">
        <v>283</v>
      </c>
      <c r="D47" s="24"/>
      <c r="E47" s="68"/>
      <c r="F47" s="69"/>
      <c r="G47" s="66"/>
      <c r="H47" s="46">
        <f t="shared" si="0"/>
        <v>0</v>
      </c>
      <c r="I47" s="66"/>
      <c r="J47" s="66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ht="33.75" x14ac:dyDescent="0.2">
      <c r="A48" s="37">
        <v>15</v>
      </c>
      <c r="B48" s="38" t="s">
        <v>69</v>
      </c>
      <c r="C48" s="45" t="s">
        <v>516</v>
      </c>
      <c r="D48" s="24" t="s">
        <v>157</v>
      </c>
      <c r="E48" s="68">
        <v>40.799999999999997</v>
      </c>
      <c r="F48" s="69"/>
      <c r="G48" s="66"/>
      <c r="H48" s="46">
        <f t="shared" si="0"/>
        <v>0</v>
      </c>
      <c r="I48" s="66"/>
      <c r="J48" s="66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ht="22.5" x14ac:dyDescent="0.2">
      <c r="A49" s="37">
        <v>16</v>
      </c>
      <c r="B49" s="38" t="s">
        <v>69</v>
      </c>
      <c r="C49" s="45" t="s">
        <v>517</v>
      </c>
      <c r="D49" s="24" t="s">
        <v>94</v>
      </c>
      <c r="E49" s="68">
        <v>28.8</v>
      </c>
      <c r="F49" s="69"/>
      <c r="G49" s="66"/>
      <c r="H49" s="46">
        <f t="shared" si="0"/>
        <v>0</v>
      </c>
      <c r="I49" s="66"/>
      <c r="J49" s="66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x14ac:dyDescent="0.2">
      <c r="A50" s="37"/>
      <c r="B50" s="38"/>
      <c r="C50" s="45" t="s">
        <v>518</v>
      </c>
      <c r="D50" s="24" t="s">
        <v>157</v>
      </c>
      <c r="E50" s="68">
        <v>36</v>
      </c>
      <c r="F50" s="69"/>
      <c r="G50" s="66"/>
      <c r="H50" s="46">
        <f t="shared" si="0"/>
        <v>0</v>
      </c>
      <c r="I50" s="66"/>
      <c r="J50" s="66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x14ac:dyDescent="0.2">
      <c r="A51" s="37"/>
      <c r="B51" s="38"/>
      <c r="C51" s="45" t="s">
        <v>107</v>
      </c>
      <c r="D51" s="24" t="s">
        <v>77</v>
      </c>
      <c r="E51" s="68">
        <v>1</v>
      </c>
      <c r="F51" s="69"/>
      <c r="G51" s="66"/>
      <c r="H51" s="46">
        <f t="shared" si="0"/>
        <v>0</v>
      </c>
      <c r="I51" s="66"/>
      <c r="J51" s="66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ht="33.75" x14ac:dyDescent="0.2">
      <c r="A52" s="37">
        <v>17</v>
      </c>
      <c r="B52" s="38" t="s">
        <v>69</v>
      </c>
      <c r="C52" s="45" t="s">
        <v>284</v>
      </c>
      <c r="D52" s="24" t="s">
        <v>157</v>
      </c>
      <c r="E52" s="68">
        <v>97</v>
      </c>
      <c r="F52" s="69"/>
      <c r="G52" s="66"/>
      <c r="H52" s="46">
        <f t="shared" si="0"/>
        <v>0</v>
      </c>
      <c r="I52" s="66"/>
      <c r="J52" s="66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ht="22.5" x14ac:dyDescent="0.2">
      <c r="A53" s="37"/>
      <c r="B53" s="38"/>
      <c r="C53" s="45" t="s">
        <v>285</v>
      </c>
      <c r="D53" s="24" t="s">
        <v>157</v>
      </c>
      <c r="E53" s="68">
        <v>40.799999999999997</v>
      </c>
      <c r="F53" s="69"/>
      <c r="G53" s="66"/>
      <c r="H53" s="46">
        <f t="shared" si="0"/>
        <v>0</v>
      </c>
      <c r="I53" s="66"/>
      <c r="J53" s="66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ht="22.5" x14ac:dyDescent="0.2">
      <c r="A54" s="37"/>
      <c r="B54" s="38"/>
      <c r="C54" s="45" t="s">
        <v>286</v>
      </c>
      <c r="D54" s="24" t="s">
        <v>157</v>
      </c>
      <c r="E54" s="68">
        <v>37.200000000000003</v>
      </c>
      <c r="F54" s="69"/>
      <c r="G54" s="66"/>
      <c r="H54" s="46">
        <f t="shared" si="0"/>
        <v>0</v>
      </c>
      <c r="I54" s="66"/>
      <c r="J54" s="66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ht="22.5" x14ac:dyDescent="0.2">
      <c r="A55" s="37"/>
      <c r="B55" s="38"/>
      <c r="C55" s="45" t="s">
        <v>287</v>
      </c>
      <c r="D55" s="24" t="s">
        <v>157</v>
      </c>
      <c r="E55" s="68">
        <v>19</v>
      </c>
      <c r="F55" s="69"/>
      <c r="G55" s="66"/>
      <c r="H55" s="46">
        <f t="shared" si="0"/>
        <v>0</v>
      </c>
      <c r="I55" s="66"/>
      <c r="J55" s="66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ht="12" thickBot="1" x14ac:dyDescent="0.25">
      <c r="A56" s="37"/>
      <c r="B56" s="38"/>
      <c r="C56" s="45" t="s">
        <v>107</v>
      </c>
      <c r="D56" s="24" t="s">
        <v>77</v>
      </c>
      <c r="E56" s="68">
        <v>1</v>
      </c>
      <c r="F56" s="69"/>
      <c r="G56" s="66"/>
      <c r="H56" s="46">
        <f t="shared" si="0"/>
        <v>0</v>
      </c>
      <c r="I56" s="66"/>
      <c r="J56" s="66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ht="12" thickBot="1" x14ac:dyDescent="0.25">
      <c r="A57" s="172" t="s">
        <v>95</v>
      </c>
      <c r="B57" s="173"/>
      <c r="C57" s="173"/>
      <c r="D57" s="173"/>
      <c r="E57" s="173"/>
      <c r="F57" s="173"/>
      <c r="G57" s="173"/>
      <c r="H57" s="173"/>
      <c r="I57" s="173"/>
      <c r="J57" s="173"/>
      <c r="K57" s="174"/>
      <c r="L57" s="70">
        <f>SUM(L14:L56)</f>
        <v>0</v>
      </c>
      <c r="M57" s="71">
        <f>SUM(M14:M56)</f>
        <v>0</v>
      </c>
      <c r="N57" s="71">
        <f>SUM(N14:N56)</f>
        <v>0</v>
      </c>
      <c r="O57" s="71">
        <f>SUM(O14:O56)</f>
        <v>0</v>
      </c>
      <c r="P57" s="72">
        <f>SUM(P14:P56)</f>
        <v>0</v>
      </c>
    </row>
    <row r="58" spans="1:16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2">
      <c r="A60" s="1" t="s">
        <v>14</v>
      </c>
      <c r="B60" s="17"/>
      <c r="C60" s="171">
        <f>'Kops a'!C38:H38</f>
        <v>0</v>
      </c>
      <c r="D60" s="171"/>
      <c r="E60" s="171"/>
      <c r="F60" s="171"/>
      <c r="G60" s="171"/>
      <c r="H60" s="171"/>
      <c r="I60" s="17"/>
      <c r="J60" s="17"/>
      <c r="K60" s="17"/>
      <c r="L60" s="17"/>
      <c r="M60" s="17"/>
      <c r="N60" s="17"/>
      <c r="O60" s="17"/>
      <c r="P60" s="17"/>
    </row>
    <row r="61" spans="1:16" x14ac:dyDescent="0.2">
      <c r="A61" s="17"/>
      <c r="B61" s="17"/>
      <c r="C61" s="108" t="s">
        <v>15</v>
      </c>
      <c r="D61" s="108"/>
      <c r="E61" s="108"/>
      <c r="F61" s="108"/>
      <c r="G61" s="108"/>
      <c r="H61" s="108"/>
      <c r="I61" s="17"/>
      <c r="J61" s="17"/>
      <c r="K61" s="17"/>
      <c r="L61" s="17"/>
      <c r="M61" s="17"/>
      <c r="N61" s="17"/>
      <c r="O61" s="17"/>
      <c r="P61" s="17"/>
    </row>
    <row r="62" spans="1:16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">
      <c r="A63" s="89" t="str">
        <f>'Kops a'!A41</f>
        <v>Tāme sastādīta 20__. gada __. _________</v>
      </c>
      <c r="B63" s="90"/>
      <c r="C63" s="90"/>
      <c r="D63" s="90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">
      <c r="A65" s="1" t="s">
        <v>38</v>
      </c>
      <c r="B65" s="17"/>
      <c r="C65" s="171">
        <f>'Kops a'!C43:H43</f>
        <v>0</v>
      </c>
      <c r="D65" s="171"/>
      <c r="E65" s="171"/>
      <c r="F65" s="171"/>
      <c r="G65" s="171"/>
      <c r="H65" s="171"/>
      <c r="I65" s="17"/>
      <c r="J65" s="17"/>
      <c r="K65" s="17"/>
      <c r="L65" s="17"/>
      <c r="M65" s="17"/>
      <c r="N65" s="17"/>
      <c r="O65" s="17"/>
      <c r="P65" s="17"/>
    </row>
    <row r="66" spans="1:16" x14ac:dyDescent="0.2">
      <c r="A66" s="17"/>
      <c r="B66" s="17"/>
      <c r="C66" s="108" t="s">
        <v>15</v>
      </c>
      <c r="D66" s="108"/>
      <c r="E66" s="108"/>
      <c r="F66" s="108"/>
      <c r="G66" s="108"/>
      <c r="H66" s="108"/>
      <c r="I66" s="17"/>
      <c r="J66" s="17"/>
      <c r="K66" s="17"/>
      <c r="L66" s="17"/>
      <c r="M66" s="17"/>
      <c r="N66" s="17"/>
      <c r="O66" s="17"/>
      <c r="P66" s="17"/>
    </row>
    <row r="67" spans="1:16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">
      <c r="A68" s="89" t="s">
        <v>55</v>
      </c>
      <c r="B68" s="90"/>
      <c r="C68" s="94">
        <f>'Kops a'!C46</f>
        <v>0</v>
      </c>
      <c r="D68" s="49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3.5" x14ac:dyDescent="0.2">
      <c r="A70" s="106" t="s">
        <v>62</v>
      </c>
    </row>
    <row r="71" spans="1:16" ht="12" x14ac:dyDescent="0.2">
      <c r="A71" s="107" t="s">
        <v>63</v>
      </c>
    </row>
    <row r="72" spans="1:16" ht="12" x14ac:dyDescent="0.2">
      <c r="A72" s="107" t="s">
        <v>64</v>
      </c>
    </row>
  </sheetData>
  <mergeCells count="22">
    <mergeCell ref="C66:H66"/>
    <mergeCell ref="C4:I4"/>
    <mergeCell ref="F12:K12"/>
    <mergeCell ref="A9:F9"/>
    <mergeCell ref="J9:M9"/>
    <mergeCell ref="D8:L8"/>
    <mergeCell ref="A57:K57"/>
    <mergeCell ref="C60:H60"/>
    <mergeCell ref="C61:H61"/>
    <mergeCell ref="C65:H65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G56 I15:J56">
    <cfRule type="cellIs" dxfId="136" priority="27" operator="equal">
      <formula>0</formula>
    </cfRule>
  </conditionalFormatting>
  <conditionalFormatting sqref="N9:O9 H14:H56 K14:P56">
    <cfRule type="cellIs" dxfId="135" priority="26" operator="equal">
      <formula>0</formula>
    </cfRule>
  </conditionalFormatting>
  <conditionalFormatting sqref="A9:F9">
    <cfRule type="containsText" dxfId="134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33" priority="23" operator="equal">
      <formula>0</formula>
    </cfRule>
  </conditionalFormatting>
  <conditionalFormatting sqref="O10">
    <cfRule type="cellIs" dxfId="132" priority="22" operator="equal">
      <formula>"20__. gada __. _________"</formula>
    </cfRule>
  </conditionalFormatting>
  <conditionalFormatting sqref="A57:K57">
    <cfRule type="containsText" dxfId="131" priority="21" operator="containsText" text="Tiešās izmaksas kopā, t. sk. darba devēja sociālais nodoklis __.__% ">
      <formula>NOT(ISERROR(SEARCH("Tiešās izmaksas kopā, t. sk. darba devēja sociālais nodoklis __.__% ",A57)))</formula>
    </cfRule>
  </conditionalFormatting>
  <conditionalFormatting sqref="L57:P57">
    <cfRule type="cellIs" dxfId="130" priority="16" operator="equal">
      <formula>0</formula>
    </cfRule>
  </conditionalFormatting>
  <conditionalFormatting sqref="C4:I4">
    <cfRule type="cellIs" dxfId="129" priority="15" operator="equal">
      <formula>0</formula>
    </cfRule>
  </conditionalFormatting>
  <conditionalFormatting sqref="D5:L8">
    <cfRule type="cellIs" dxfId="128" priority="11" operator="equal">
      <formula>0</formula>
    </cfRule>
  </conditionalFormatting>
  <conditionalFormatting sqref="A14:B14 D14:G14">
    <cfRule type="cellIs" dxfId="127" priority="10" operator="equal">
      <formula>0</formula>
    </cfRule>
  </conditionalFormatting>
  <conditionalFormatting sqref="C14">
    <cfRule type="cellIs" dxfId="126" priority="9" operator="equal">
      <formula>0</formula>
    </cfRule>
  </conditionalFormatting>
  <conditionalFormatting sqref="I14:J14">
    <cfRule type="cellIs" dxfId="125" priority="8" operator="equal">
      <formula>0</formula>
    </cfRule>
  </conditionalFormatting>
  <conditionalFormatting sqref="P10">
    <cfRule type="cellIs" dxfId="124" priority="7" operator="equal">
      <formula>"20__. gada __. _________"</formula>
    </cfRule>
  </conditionalFormatting>
  <conditionalFormatting sqref="C65:H65">
    <cfRule type="cellIs" dxfId="123" priority="4" operator="equal">
      <formula>0</formula>
    </cfRule>
  </conditionalFormatting>
  <conditionalFormatting sqref="C60:H60">
    <cfRule type="cellIs" dxfId="122" priority="3" operator="equal">
      <formula>0</formula>
    </cfRule>
  </conditionalFormatting>
  <conditionalFormatting sqref="C65:H65 C68 C60:H60">
    <cfRule type="cellIs" dxfId="121" priority="2" operator="equal">
      <formula>0</formula>
    </cfRule>
  </conditionalFormatting>
  <conditionalFormatting sqref="D1">
    <cfRule type="cellIs" dxfId="120" priority="1" operator="equal">
      <formula>0</formula>
    </cfRule>
  </conditionalFormatting>
  <pageMargins left="0.7" right="0.7" top="0.75" bottom="0.75" header="0.3" footer="0.3"/>
  <pageSetup paperSize="9" scale="93" fitToHeight="0" orientation="landscape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EE428164-089A-404E-98DC-227888EB2467}">
            <xm:f>NOT(ISERROR(SEARCH("Tāme sastādīta ____. gada ___. ______________",A63)))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A63</xm:sqref>
        </x14:conditionalFormatting>
        <x14:conditionalFormatting xmlns:xm="http://schemas.microsoft.com/office/excel/2006/main">
          <x14:cfRule type="containsText" priority="5" operator="containsText" id="{879A8C95-2477-46CB-81ED-05AD5C15D29F}">
            <xm:f>NOT(ISERROR(SEARCH("Sertifikāta Nr. _________________________________",A68)))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93D8-063B-4CE6-A3B4-9136DD213AE2}">
  <sheetPr codeName="Sheet11">
    <pageSetUpPr fitToPage="1"/>
  </sheetPr>
  <dimension ref="A1:P40"/>
  <sheetViews>
    <sheetView topLeftCell="A16" zoomScale="145" zoomScaleNormal="145" workbookViewId="0">
      <selection activeCell="C17" sqref="C17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39</v>
      </c>
      <c r="D1" s="50">
        <f>'Kops a'!A23</f>
        <v>0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154" t="s">
        <v>288</v>
      </c>
      <c r="D2" s="154"/>
      <c r="E2" s="154"/>
      <c r="F2" s="154"/>
      <c r="G2" s="154"/>
      <c r="H2" s="154"/>
      <c r="I2" s="154"/>
      <c r="J2" s="28"/>
    </row>
    <row r="3" spans="1:16" x14ac:dyDescent="0.2">
      <c r="A3" s="29"/>
      <c r="B3" s="29"/>
      <c r="C3" s="117" t="s">
        <v>18</v>
      </c>
      <c r="D3" s="117"/>
      <c r="E3" s="117"/>
      <c r="F3" s="117"/>
      <c r="G3" s="117"/>
      <c r="H3" s="117"/>
      <c r="I3" s="117"/>
      <c r="J3" s="29"/>
    </row>
    <row r="4" spans="1:16" x14ac:dyDescent="0.2">
      <c r="A4" s="29"/>
      <c r="B4" s="29"/>
      <c r="C4" s="155" t="s">
        <v>53</v>
      </c>
      <c r="D4" s="155"/>
      <c r="E4" s="155"/>
      <c r="F4" s="155"/>
      <c r="G4" s="155"/>
      <c r="H4" s="155"/>
      <c r="I4" s="155"/>
      <c r="J4" s="29"/>
    </row>
    <row r="5" spans="1:16" x14ac:dyDescent="0.2">
      <c r="A5" s="22"/>
      <c r="B5" s="22"/>
      <c r="C5" s="26" t="s">
        <v>5</v>
      </c>
      <c r="D5" s="168" t="str">
        <f>'Kops a'!D6</f>
        <v>Daudzdzīvokļu ēka</v>
      </c>
      <c r="E5" s="168"/>
      <c r="F5" s="168"/>
      <c r="G5" s="168"/>
      <c r="H5" s="168"/>
      <c r="I5" s="168"/>
      <c r="J5" s="168"/>
      <c r="K5" s="168"/>
      <c r="L5" s="168"/>
      <c r="M5" s="17"/>
      <c r="N5" s="17"/>
      <c r="O5" s="17"/>
      <c r="P5" s="17"/>
    </row>
    <row r="6" spans="1:16" x14ac:dyDescent="0.2">
      <c r="A6" s="22"/>
      <c r="B6" s="22"/>
      <c r="C6" s="26" t="s">
        <v>6</v>
      </c>
      <c r="D6" s="168" t="str">
        <f>'Kops a'!D7</f>
        <v>Daudzdzīvokļu dzīvojamās mājas energoefektivitātes paaugstināšanas pasākumi - fasādes vienkāršotā atjaunošana</v>
      </c>
      <c r="E6" s="168"/>
      <c r="F6" s="168"/>
      <c r="G6" s="168"/>
      <c r="H6" s="168"/>
      <c r="I6" s="168"/>
      <c r="J6" s="168"/>
      <c r="K6" s="168"/>
      <c r="L6" s="168"/>
      <c r="M6" s="17"/>
      <c r="N6" s="17"/>
      <c r="O6" s="17"/>
      <c r="P6" s="17"/>
    </row>
    <row r="7" spans="1:16" x14ac:dyDescent="0.2">
      <c r="A7" s="22"/>
      <c r="B7" s="22"/>
      <c r="C7" s="26" t="s">
        <v>7</v>
      </c>
      <c r="D7" s="168" t="str">
        <f>'Kops a'!D8</f>
        <v>Mežmalas iela 5, Liepāja</v>
      </c>
      <c r="E7" s="168"/>
      <c r="F7" s="168"/>
      <c r="G7" s="168"/>
      <c r="H7" s="168"/>
      <c r="I7" s="168"/>
      <c r="J7" s="168"/>
      <c r="K7" s="168"/>
      <c r="L7" s="168"/>
      <c r="M7" s="17"/>
      <c r="N7" s="17"/>
      <c r="O7" s="17"/>
      <c r="P7" s="17"/>
    </row>
    <row r="8" spans="1:16" x14ac:dyDescent="0.2">
      <c r="A8" s="22"/>
      <c r="B8" s="22"/>
      <c r="C8" s="4" t="s">
        <v>21</v>
      </c>
      <c r="D8" s="168" t="str">
        <f>'Kops a'!D9</f>
        <v>2017/3-62/106</v>
      </c>
      <c r="E8" s="168"/>
      <c r="F8" s="168"/>
      <c r="G8" s="168"/>
      <c r="H8" s="168"/>
      <c r="I8" s="168"/>
      <c r="J8" s="168"/>
      <c r="K8" s="168"/>
      <c r="L8" s="168"/>
      <c r="M8" s="17"/>
      <c r="N8" s="17"/>
      <c r="O8" s="17"/>
      <c r="P8" s="17"/>
    </row>
    <row r="9" spans="1:16" ht="11.25" customHeight="1" x14ac:dyDescent="0.2">
      <c r="A9" s="156" t="s">
        <v>68</v>
      </c>
      <c r="B9" s="156"/>
      <c r="C9" s="156"/>
      <c r="D9" s="156"/>
      <c r="E9" s="156"/>
      <c r="F9" s="156"/>
      <c r="G9" s="30"/>
      <c r="H9" s="30"/>
      <c r="I9" s="30"/>
      <c r="J9" s="160" t="s">
        <v>40</v>
      </c>
      <c r="K9" s="160"/>
      <c r="L9" s="160"/>
      <c r="M9" s="160"/>
      <c r="N9" s="167">
        <f>P25</f>
        <v>0</v>
      </c>
      <c r="O9" s="167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92"/>
      <c r="P10" s="91" t="str">
        <f>A31</f>
        <v>Tāme sastādīta 20__. gada __. 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128" t="s">
        <v>24</v>
      </c>
      <c r="B12" s="162" t="s">
        <v>41</v>
      </c>
      <c r="C12" s="158" t="s">
        <v>42</v>
      </c>
      <c r="D12" s="165" t="s">
        <v>43</v>
      </c>
      <c r="E12" s="169" t="s">
        <v>44</v>
      </c>
      <c r="F12" s="157" t="s">
        <v>45</v>
      </c>
      <c r="G12" s="158"/>
      <c r="H12" s="158"/>
      <c r="I12" s="158"/>
      <c r="J12" s="158"/>
      <c r="K12" s="159"/>
      <c r="L12" s="157" t="s">
        <v>46</v>
      </c>
      <c r="M12" s="158"/>
      <c r="N12" s="158"/>
      <c r="O12" s="158"/>
      <c r="P12" s="159"/>
    </row>
    <row r="13" spans="1:16" ht="126.75" customHeight="1" thickBot="1" x14ac:dyDescent="0.25">
      <c r="A13" s="161"/>
      <c r="B13" s="163"/>
      <c r="C13" s="164"/>
      <c r="D13" s="166"/>
      <c r="E13" s="170"/>
      <c r="F13" s="35" t="s">
        <v>47</v>
      </c>
      <c r="G13" s="36" t="s">
        <v>48</v>
      </c>
      <c r="H13" s="36" t="s">
        <v>49</v>
      </c>
      <c r="I13" s="36" t="s">
        <v>50</v>
      </c>
      <c r="J13" s="36" t="s">
        <v>51</v>
      </c>
      <c r="K13" s="61" t="s">
        <v>52</v>
      </c>
      <c r="L13" s="35" t="s">
        <v>47</v>
      </c>
      <c r="M13" s="36" t="s">
        <v>49</v>
      </c>
      <c r="N13" s="36" t="s">
        <v>50</v>
      </c>
      <c r="O13" s="36" t="s">
        <v>51</v>
      </c>
      <c r="P13" s="61" t="s">
        <v>52</v>
      </c>
    </row>
    <row r="14" spans="1:16" x14ac:dyDescent="0.2">
      <c r="A14" s="62"/>
      <c r="B14" s="63"/>
      <c r="C14" s="64" t="s">
        <v>237</v>
      </c>
      <c r="D14" s="65"/>
      <c r="E14" s="68"/>
      <c r="F14" s="69"/>
      <c r="G14" s="66"/>
      <c r="H14" s="66">
        <f>ROUND(F14*G14,2)</f>
        <v>0</v>
      </c>
      <c r="I14" s="66"/>
      <c r="J14" s="66"/>
      <c r="K14" s="67">
        <f>SUM(H14:J14)</f>
        <v>0</v>
      </c>
      <c r="L14" s="69">
        <f>ROUND(E14*F14,2)</f>
        <v>0</v>
      </c>
      <c r="M14" s="66">
        <f>ROUND(H14*E14,2)</f>
        <v>0</v>
      </c>
      <c r="N14" s="66">
        <f>ROUND(I14*E14,2)</f>
        <v>0</v>
      </c>
      <c r="O14" s="66">
        <f>ROUND(J14*E14,2)</f>
        <v>0</v>
      </c>
      <c r="P14" s="67">
        <f>SUM(M14:O14)</f>
        <v>0</v>
      </c>
    </row>
    <row r="15" spans="1:16" x14ac:dyDescent="0.2">
      <c r="A15" s="37">
        <v>1</v>
      </c>
      <c r="B15" s="38" t="s">
        <v>69</v>
      </c>
      <c r="C15" s="45" t="s">
        <v>289</v>
      </c>
      <c r="D15" s="24" t="s">
        <v>94</v>
      </c>
      <c r="E15" s="68">
        <v>494</v>
      </c>
      <c r="F15" s="69"/>
      <c r="G15" s="66"/>
      <c r="H15" s="46">
        <f t="shared" ref="H15:H24" si="0">ROUND(F15*G15,2)</f>
        <v>0</v>
      </c>
      <c r="I15" s="66"/>
      <c r="J15" s="66"/>
      <c r="K15" s="47">
        <f t="shared" ref="K15:K24" si="1">SUM(H15:J15)</f>
        <v>0</v>
      </c>
      <c r="L15" s="48">
        <f t="shared" ref="L15:L24" si="2">ROUND(E15*F15,2)</f>
        <v>0</v>
      </c>
      <c r="M15" s="46">
        <f t="shared" ref="M15:M24" si="3">ROUND(H15*E15,2)</f>
        <v>0</v>
      </c>
      <c r="N15" s="46">
        <f t="shared" ref="N15:N24" si="4">ROUND(I15*E15,2)</f>
        <v>0</v>
      </c>
      <c r="O15" s="46">
        <f t="shared" ref="O15:O24" si="5">ROUND(J15*E15,2)</f>
        <v>0</v>
      </c>
      <c r="P15" s="47">
        <f t="shared" ref="P15:P24" si="6">SUM(M15:O15)</f>
        <v>0</v>
      </c>
    </row>
    <row r="16" spans="1:16" ht="45" x14ac:dyDescent="0.2">
      <c r="A16" s="37">
        <v>2</v>
      </c>
      <c r="B16" s="38" t="s">
        <v>69</v>
      </c>
      <c r="C16" s="45" t="s">
        <v>552</v>
      </c>
      <c r="D16" s="24" t="s">
        <v>94</v>
      </c>
      <c r="E16" s="68">
        <v>49.400000000000006</v>
      </c>
      <c r="F16" s="69"/>
      <c r="G16" s="66"/>
      <c r="H16" s="46">
        <f t="shared" si="0"/>
        <v>0</v>
      </c>
      <c r="I16" s="66"/>
      <c r="J16" s="66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">
      <c r="A17" s="37">
        <v>3</v>
      </c>
      <c r="B17" s="38" t="s">
        <v>69</v>
      </c>
      <c r="C17" s="45" t="s">
        <v>99</v>
      </c>
      <c r="D17" s="24" t="s">
        <v>100</v>
      </c>
      <c r="E17" s="68">
        <v>4.9000000000000004</v>
      </c>
      <c r="F17" s="69"/>
      <c r="G17" s="66"/>
      <c r="H17" s="46">
        <f t="shared" si="0"/>
        <v>0</v>
      </c>
      <c r="I17" s="66"/>
      <c r="J17" s="66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">
      <c r="A18" s="37">
        <v>4</v>
      </c>
      <c r="B18" s="38" t="s">
        <v>69</v>
      </c>
      <c r="C18" s="45" t="s">
        <v>101</v>
      </c>
      <c r="D18" s="24" t="s">
        <v>75</v>
      </c>
      <c r="E18" s="68">
        <v>0.7</v>
      </c>
      <c r="F18" s="69"/>
      <c r="G18" s="66"/>
      <c r="H18" s="46">
        <f t="shared" si="0"/>
        <v>0</v>
      </c>
      <c r="I18" s="66"/>
      <c r="J18" s="66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">
      <c r="A19" s="37"/>
      <c r="B19" s="38"/>
      <c r="C19" s="45" t="s">
        <v>290</v>
      </c>
      <c r="D19" s="24"/>
      <c r="E19" s="68"/>
      <c r="F19" s="69"/>
      <c r="G19" s="66"/>
      <c r="H19" s="46">
        <f t="shared" si="0"/>
        <v>0</v>
      </c>
      <c r="I19" s="66"/>
      <c r="J19" s="66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ht="33.75" x14ac:dyDescent="0.2">
      <c r="A20" s="37">
        <v>5</v>
      </c>
      <c r="B20" s="38" t="s">
        <v>69</v>
      </c>
      <c r="C20" s="45" t="s">
        <v>291</v>
      </c>
      <c r="D20" s="24" t="s">
        <v>94</v>
      </c>
      <c r="E20" s="68">
        <v>494</v>
      </c>
      <c r="F20" s="69"/>
      <c r="G20" s="66"/>
      <c r="H20" s="46">
        <f t="shared" si="0"/>
        <v>0</v>
      </c>
      <c r="I20" s="66"/>
      <c r="J20" s="66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ht="22.5" x14ac:dyDescent="0.2">
      <c r="A21" s="37"/>
      <c r="B21" s="38"/>
      <c r="C21" s="45" t="s">
        <v>553</v>
      </c>
      <c r="D21" s="24" t="s">
        <v>100</v>
      </c>
      <c r="E21" s="68">
        <v>265.89999999999998</v>
      </c>
      <c r="F21" s="69"/>
      <c r="G21" s="66"/>
      <c r="H21" s="46">
        <f t="shared" si="0"/>
        <v>0</v>
      </c>
      <c r="I21" s="66"/>
      <c r="J21" s="66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">
      <c r="A22" s="37"/>
      <c r="B22" s="38"/>
      <c r="C22" s="45" t="s">
        <v>292</v>
      </c>
      <c r="D22" s="24"/>
      <c r="E22" s="68"/>
      <c r="F22" s="69"/>
      <c r="G22" s="66"/>
      <c r="H22" s="46">
        <f t="shared" si="0"/>
        <v>0</v>
      </c>
      <c r="I22" s="66"/>
      <c r="J22" s="66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ht="22.5" x14ac:dyDescent="0.2">
      <c r="A23" s="37">
        <v>6</v>
      </c>
      <c r="B23" s="38" t="s">
        <v>69</v>
      </c>
      <c r="C23" s="45" t="s">
        <v>293</v>
      </c>
      <c r="D23" s="24" t="s">
        <v>75</v>
      </c>
      <c r="E23" s="68">
        <v>30</v>
      </c>
      <c r="F23" s="69"/>
      <c r="G23" s="66"/>
      <c r="H23" s="46">
        <f t="shared" si="0"/>
        <v>0</v>
      </c>
      <c r="I23" s="66"/>
      <c r="J23" s="66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ht="34.5" thickBot="1" x14ac:dyDescent="0.25">
      <c r="A24" s="37">
        <v>7</v>
      </c>
      <c r="B24" s="38" t="s">
        <v>69</v>
      </c>
      <c r="C24" s="45" t="s">
        <v>294</v>
      </c>
      <c r="D24" s="24" t="s">
        <v>77</v>
      </c>
      <c r="E24" s="68">
        <v>2</v>
      </c>
      <c r="F24" s="69"/>
      <c r="G24" s="66"/>
      <c r="H24" s="46">
        <f t="shared" si="0"/>
        <v>0</v>
      </c>
      <c r="I24" s="66"/>
      <c r="J24" s="66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ht="12" thickBot="1" x14ac:dyDescent="0.25">
      <c r="A25" s="172" t="s">
        <v>95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4"/>
      <c r="L25" s="70">
        <f>SUM(L14:L24)</f>
        <v>0</v>
      </c>
      <c r="M25" s="71">
        <f>SUM(M14:M24)</f>
        <v>0</v>
      </c>
      <c r="N25" s="71">
        <f>SUM(N14:N24)</f>
        <v>0</v>
      </c>
      <c r="O25" s="71">
        <f>SUM(O14:O24)</f>
        <v>0</v>
      </c>
      <c r="P25" s="72">
        <f>SUM(P14:P24)</f>
        <v>0</v>
      </c>
    </row>
    <row r="26" spans="1:16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">
      <c r="A28" s="1" t="s">
        <v>14</v>
      </c>
      <c r="B28" s="17"/>
      <c r="C28" s="171">
        <f>'Kops a'!C38:H38</f>
        <v>0</v>
      </c>
      <c r="D28" s="171"/>
      <c r="E28" s="171"/>
      <c r="F28" s="171"/>
      <c r="G28" s="171"/>
      <c r="H28" s="171"/>
      <c r="I28" s="17"/>
      <c r="J28" s="17"/>
      <c r="K28" s="17"/>
      <c r="L28" s="17"/>
      <c r="M28" s="17"/>
      <c r="N28" s="17"/>
      <c r="O28" s="17"/>
      <c r="P28" s="17"/>
    </row>
    <row r="29" spans="1:16" x14ac:dyDescent="0.2">
      <c r="A29" s="17"/>
      <c r="B29" s="17"/>
      <c r="C29" s="108" t="s">
        <v>15</v>
      </c>
      <c r="D29" s="108"/>
      <c r="E29" s="108"/>
      <c r="F29" s="108"/>
      <c r="G29" s="108"/>
      <c r="H29" s="108"/>
      <c r="I29" s="17"/>
      <c r="J29" s="17"/>
      <c r="K29" s="17"/>
      <c r="L29" s="17"/>
      <c r="M29" s="17"/>
      <c r="N29" s="17"/>
      <c r="O29" s="17"/>
      <c r="P29" s="17"/>
    </row>
    <row r="30" spans="1:16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2">
      <c r="A31" s="89" t="str">
        <f>'Kops a'!A41</f>
        <v>Tāme sastādīta 20__. gada __. _________</v>
      </c>
      <c r="B31" s="90"/>
      <c r="C31" s="90"/>
      <c r="D31" s="90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2">
      <c r="A33" s="1" t="s">
        <v>38</v>
      </c>
      <c r="B33" s="17"/>
      <c r="C33" s="171">
        <f>'Kops a'!C43:H43</f>
        <v>0</v>
      </c>
      <c r="D33" s="171"/>
      <c r="E33" s="171"/>
      <c r="F33" s="171"/>
      <c r="G33" s="171"/>
      <c r="H33" s="171"/>
      <c r="I33" s="17"/>
      <c r="J33" s="17"/>
      <c r="K33" s="17"/>
      <c r="L33" s="17"/>
      <c r="M33" s="17"/>
      <c r="N33" s="17"/>
      <c r="O33" s="17"/>
      <c r="P33" s="17"/>
    </row>
    <row r="34" spans="1:16" x14ac:dyDescent="0.2">
      <c r="A34" s="17"/>
      <c r="B34" s="17"/>
      <c r="C34" s="108" t="s">
        <v>15</v>
      </c>
      <c r="D34" s="108"/>
      <c r="E34" s="108"/>
      <c r="F34" s="108"/>
      <c r="G34" s="108"/>
      <c r="H34" s="108"/>
      <c r="I34" s="17"/>
      <c r="J34" s="17"/>
      <c r="K34" s="17"/>
      <c r="L34" s="17"/>
      <c r="M34" s="17"/>
      <c r="N34" s="17"/>
      <c r="O34" s="17"/>
      <c r="P34" s="17"/>
    </row>
    <row r="35" spans="1:16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2">
      <c r="A36" s="89" t="s">
        <v>55</v>
      </c>
      <c r="B36" s="90"/>
      <c r="C36" s="94">
        <f>'Kops a'!C46</f>
        <v>0</v>
      </c>
      <c r="D36" s="49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3.5" x14ac:dyDescent="0.2">
      <c r="A38" s="106" t="s">
        <v>62</v>
      </c>
    </row>
    <row r="39" spans="1:16" ht="12" x14ac:dyDescent="0.2">
      <c r="A39" s="107" t="s">
        <v>63</v>
      </c>
    </row>
    <row r="40" spans="1:16" ht="12" x14ac:dyDescent="0.2">
      <c r="A40" s="107" t="s">
        <v>64</v>
      </c>
    </row>
  </sheetData>
  <mergeCells count="22">
    <mergeCell ref="C34:H34"/>
    <mergeCell ref="C4:I4"/>
    <mergeCell ref="F12:K12"/>
    <mergeCell ref="A9:F9"/>
    <mergeCell ref="J9:M9"/>
    <mergeCell ref="D8:L8"/>
    <mergeCell ref="A25:K25"/>
    <mergeCell ref="C28:H28"/>
    <mergeCell ref="C29:H29"/>
    <mergeCell ref="C33:H33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G24 I15:J24">
    <cfRule type="cellIs" dxfId="117" priority="27" operator="equal">
      <formula>0</formula>
    </cfRule>
  </conditionalFormatting>
  <conditionalFormatting sqref="N9:O9 H14:H24 K14:P24">
    <cfRule type="cellIs" dxfId="116" priority="26" operator="equal">
      <formula>0</formula>
    </cfRule>
  </conditionalFormatting>
  <conditionalFormatting sqref="A9:F9">
    <cfRule type="containsText" dxfId="115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14" priority="23" operator="equal">
      <formula>0</formula>
    </cfRule>
  </conditionalFormatting>
  <conditionalFormatting sqref="O10">
    <cfRule type="cellIs" dxfId="113" priority="22" operator="equal">
      <formula>"20__. gada __. _________"</formula>
    </cfRule>
  </conditionalFormatting>
  <conditionalFormatting sqref="A25:K25">
    <cfRule type="containsText" dxfId="112" priority="21" operator="containsText" text="Tiešās izmaksas kopā, t. sk. darba devēja sociālais nodoklis __.__% ">
      <formula>NOT(ISERROR(SEARCH("Tiešās izmaksas kopā, t. sk. darba devēja sociālais nodoklis __.__% ",A25)))</formula>
    </cfRule>
  </conditionalFormatting>
  <conditionalFormatting sqref="L25:P25">
    <cfRule type="cellIs" dxfId="111" priority="16" operator="equal">
      <formula>0</formula>
    </cfRule>
  </conditionalFormatting>
  <conditionalFormatting sqref="C4:I4">
    <cfRule type="cellIs" dxfId="110" priority="15" operator="equal">
      <formula>0</formula>
    </cfRule>
  </conditionalFormatting>
  <conditionalFormatting sqref="D5:L8">
    <cfRule type="cellIs" dxfId="109" priority="11" operator="equal">
      <formula>0</formula>
    </cfRule>
  </conditionalFormatting>
  <conditionalFormatting sqref="A14:B14 D14:G14">
    <cfRule type="cellIs" dxfId="108" priority="10" operator="equal">
      <formula>0</formula>
    </cfRule>
  </conditionalFormatting>
  <conditionalFormatting sqref="C14">
    <cfRule type="cellIs" dxfId="107" priority="9" operator="equal">
      <formula>0</formula>
    </cfRule>
  </conditionalFormatting>
  <conditionalFormatting sqref="I14:J14">
    <cfRule type="cellIs" dxfId="106" priority="8" operator="equal">
      <formula>0</formula>
    </cfRule>
  </conditionalFormatting>
  <conditionalFormatting sqref="P10">
    <cfRule type="cellIs" dxfId="105" priority="7" operator="equal">
      <formula>"20__. gada __. _________"</formula>
    </cfRule>
  </conditionalFormatting>
  <conditionalFormatting sqref="C33:H33">
    <cfRule type="cellIs" dxfId="104" priority="4" operator="equal">
      <formula>0</formula>
    </cfRule>
  </conditionalFormatting>
  <conditionalFormatting sqref="C28:H28">
    <cfRule type="cellIs" dxfId="103" priority="3" operator="equal">
      <formula>0</formula>
    </cfRule>
  </conditionalFormatting>
  <conditionalFormatting sqref="C33:H33 C36 C28:H28">
    <cfRule type="cellIs" dxfId="102" priority="2" operator="equal">
      <formula>0</formula>
    </cfRule>
  </conditionalFormatting>
  <conditionalFormatting sqref="D1">
    <cfRule type="cellIs" dxfId="101" priority="1" operator="equal">
      <formula>0</formula>
    </cfRule>
  </conditionalFormatting>
  <pageMargins left="0.7" right="0.7" top="0.75" bottom="0.75" header="0.3" footer="0.3"/>
  <pageSetup paperSize="9" scale="93" fitToHeight="0" orientation="landscape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9C848299-F747-4D4C-BE47-58A1BBDB8A5B}">
            <xm:f>NOT(ISERROR(SEARCH("Tāme sastādīta ____. gada ___. ______________",A31)))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A31</xm:sqref>
        </x14:conditionalFormatting>
        <x14:conditionalFormatting xmlns:xm="http://schemas.microsoft.com/office/excel/2006/main">
          <x14:cfRule type="containsText" priority="5" operator="containsText" id="{1A9581D5-9790-4D5D-94E5-4E7B8C258AD0}">
            <xm:f>NOT(ISERROR(SEARCH("Sertifikāta Nr. _________________________________",A36)))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74C8-B942-468C-9E35-4B652372A6EE}">
  <sheetPr codeName="Sheet12">
    <pageSetUpPr fitToPage="1"/>
  </sheetPr>
  <dimension ref="A1:P67"/>
  <sheetViews>
    <sheetView topLeftCell="A36" zoomScale="145" zoomScaleNormal="145" workbookViewId="0">
      <selection activeCell="C17" sqref="C17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39</v>
      </c>
      <c r="D1" s="50">
        <f>'Kops a'!A24</f>
        <v>0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154" t="s">
        <v>295</v>
      </c>
      <c r="D2" s="154"/>
      <c r="E2" s="154"/>
      <c r="F2" s="154"/>
      <c r="G2" s="154"/>
      <c r="H2" s="154"/>
      <c r="I2" s="154"/>
      <c r="J2" s="28"/>
    </row>
    <row r="3" spans="1:16" x14ac:dyDescent="0.2">
      <c r="A3" s="29"/>
      <c r="B3" s="29"/>
      <c r="C3" s="117" t="s">
        <v>18</v>
      </c>
      <c r="D3" s="117"/>
      <c r="E3" s="117"/>
      <c r="F3" s="117"/>
      <c r="G3" s="117"/>
      <c r="H3" s="117"/>
      <c r="I3" s="117"/>
      <c r="J3" s="29"/>
    </row>
    <row r="4" spans="1:16" x14ac:dyDescent="0.2">
      <c r="A4" s="29"/>
      <c r="B4" s="29"/>
      <c r="C4" s="155" t="s">
        <v>53</v>
      </c>
      <c r="D4" s="155"/>
      <c r="E4" s="155"/>
      <c r="F4" s="155"/>
      <c r="G4" s="155"/>
      <c r="H4" s="155"/>
      <c r="I4" s="155"/>
      <c r="J4" s="29"/>
    </row>
    <row r="5" spans="1:16" x14ac:dyDescent="0.2">
      <c r="A5" s="22"/>
      <c r="B5" s="22"/>
      <c r="C5" s="26" t="s">
        <v>5</v>
      </c>
      <c r="D5" s="168" t="str">
        <f>'Kops a'!D6</f>
        <v>Daudzdzīvokļu ēka</v>
      </c>
      <c r="E5" s="168"/>
      <c r="F5" s="168"/>
      <c r="G5" s="168"/>
      <c r="H5" s="168"/>
      <c r="I5" s="168"/>
      <c r="J5" s="168"/>
      <c r="K5" s="168"/>
      <c r="L5" s="168"/>
      <c r="M5" s="17"/>
      <c r="N5" s="17"/>
      <c r="O5" s="17"/>
      <c r="P5" s="17"/>
    </row>
    <row r="6" spans="1:16" x14ac:dyDescent="0.2">
      <c r="A6" s="22"/>
      <c r="B6" s="22"/>
      <c r="C6" s="26" t="s">
        <v>6</v>
      </c>
      <c r="D6" s="168" t="str">
        <f>'Kops a'!D7</f>
        <v>Daudzdzīvokļu dzīvojamās mājas energoefektivitātes paaugstināšanas pasākumi - fasādes vienkāršotā atjaunošana</v>
      </c>
      <c r="E6" s="168"/>
      <c r="F6" s="168"/>
      <c r="G6" s="168"/>
      <c r="H6" s="168"/>
      <c r="I6" s="168"/>
      <c r="J6" s="168"/>
      <c r="K6" s="168"/>
      <c r="L6" s="168"/>
      <c r="M6" s="17"/>
      <c r="N6" s="17"/>
      <c r="O6" s="17"/>
      <c r="P6" s="17"/>
    </row>
    <row r="7" spans="1:16" x14ac:dyDescent="0.2">
      <c r="A7" s="22"/>
      <c r="B7" s="22"/>
      <c r="C7" s="26" t="s">
        <v>7</v>
      </c>
      <c r="D7" s="168" t="str">
        <f>'Kops a'!D8</f>
        <v>Mežmalas iela 5, Liepāja</v>
      </c>
      <c r="E7" s="168"/>
      <c r="F7" s="168"/>
      <c r="G7" s="168"/>
      <c r="H7" s="168"/>
      <c r="I7" s="168"/>
      <c r="J7" s="168"/>
      <c r="K7" s="168"/>
      <c r="L7" s="168"/>
      <c r="M7" s="17"/>
      <c r="N7" s="17"/>
      <c r="O7" s="17"/>
      <c r="P7" s="17"/>
    </row>
    <row r="8" spans="1:16" x14ac:dyDescent="0.2">
      <c r="A8" s="22"/>
      <c r="B8" s="22"/>
      <c r="C8" s="4" t="s">
        <v>21</v>
      </c>
      <c r="D8" s="168" t="str">
        <f>'Kops a'!D9</f>
        <v>2017/3-62/106</v>
      </c>
      <c r="E8" s="168"/>
      <c r="F8" s="168"/>
      <c r="G8" s="168"/>
      <c r="H8" s="168"/>
      <c r="I8" s="168"/>
      <c r="J8" s="168"/>
      <c r="K8" s="168"/>
      <c r="L8" s="168"/>
      <c r="M8" s="17"/>
      <c r="N8" s="17"/>
      <c r="O8" s="17"/>
      <c r="P8" s="17"/>
    </row>
    <row r="9" spans="1:16" ht="11.25" customHeight="1" x14ac:dyDescent="0.2">
      <c r="A9" s="156" t="s">
        <v>68</v>
      </c>
      <c r="B9" s="156"/>
      <c r="C9" s="156"/>
      <c r="D9" s="156"/>
      <c r="E9" s="156"/>
      <c r="F9" s="156"/>
      <c r="G9" s="30"/>
      <c r="H9" s="30"/>
      <c r="I9" s="30"/>
      <c r="J9" s="160" t="s">
        <v>40</v>
      </c>
      <c r="K9" s="160"/>
      <c r="L9" s="160"/>
      <c r="M9" s="160"/>
      <c r="N9" s="167">
        <f>P52</f>
        <v>0</v>
      </c>
      <c r="O9" s="167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92"/>
      <c r="P10" s="91" t="str">
        <f>A58</f>
        <v>Tāme sastādīta 20__. gada __. 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128" t="s">
        <v>24</v>
      </c>
      <c r="B12" s="162" t="s">
        <v>41</v>
      </c>
      <c r="C12" s="158" t="s">
        <v>42</v>
      </c>
      <c r="D12" s="165" t="s">
        <v>43</v>
      </c>
      <c r="E12" s="169" t="s">
        <v>44</v>
      </c>
      <c r="F12" s="157" t="s">
        <v>45</v>
      </c>
      <c r="G12" s="158"/>
      <c r="H12" s="158"/>
      <c r="I12" s="158"/>
      <c r="J12" s="158"/>
      <c r="K12" s="159"/>
      <c r="L12" s="157" t="s">
        <v>46</v>
      </c>
      <c r="M12" s="158"/>
      <c r="N12" s="158"/>
      <c r="O12" s="158"/>
      <c r="P12" s="159"/>
    </row>
    <row r="13" spans="1:16" ht="126.75" customHeight="1" thickBot="1" x14ac:dyDescent="0.25">
      <c r="A13" s="161"/>
      <c r="B13" s="163"/>
      <c r="C13" s="164"/>
      <c r="D13" s="166"/>
      <c r="E13" s="170"/>
      <c r="F13" s="35" t="s">
        <v>47</v>
      </c>
      <c r="G13" s="36" t="s">
        <v>48</v>
      </c>
      <c r="H13" s="36" t="s">
        <v>49</v>
      </c>
      <c r="I13" s="36" t="s">
        <v>50</v>
      </c>
      <c r="J13" s="36" t="s">
        <v>51</v>
      </c>
      <c r="K13" s="61" t="s">
        <v>52</v>
      </c>
      <c r="L13" s="35" t="s">
        <v>47</v>
      </c>
      <c r="M13" s="36" t="s">
        <v>49</v>
      </c>
      <c r="N13" s="36" t="s">
        <v>50</v>
      </c>
      <c r="O13" s="36" t="s">
        <v>51</v>
      </c>
      <c r="P13" s="61" t="s">
        <v>52</v>
      </c>
    </row>
    <row r="14" spans="1:16" x14ac:dyDescent="0.2">
      <c r="A14" s="62"/>
      <c r="B14" s="63"/>
      <c r="C14" s="64" t="s">
        <v>237</v>
      </c>
      <c r="D14" s="65"/>
      <c r="E14" s="68"/>
      <c r="F14" s="69"/>
      <c r="G14" s="66"/>
      <c r="H14" s="66">
        <f>ROUND(F14*G14,2)</f>
        <v>0</v>
      </c>
      <c r="I14" s="66"/>
      <c r="J14" s="66"/>
      <c r="K14" s="67">
        <f>SUM(H14:J14)</f>
        <v>0</v>
      </c>
      <c r="L14" s="69">
        <f>ROUND(E14*F14,2)</f>
        <v>0</v>
      </c>
      <c r="M14" s="66">
        <f>ROUND(H14*E14,2)</f>
        <v>0</v>
      </c>
      <c r="N14" s="66">
        <f>ROUND(I14*E14,2)</f>
        <v>0</v>
      </c>
      <c r="O14" s="66">
        <f>ROUND(J14*E14,2)</f>
        <v>0</v>
      </c>
      <c r="P14" s="67">
        <f>SUM(M14:O14)</f>
        <v>0</v>
      </c>
    </row>
    <row r="15" spans="1:16" ht="45" x14ac:dyDescent="0.2">
      <c r="A15" s="37">
        <v>1</v>
      </c>
      <c r="B15" s="38" t="s">
        <v>69</v>
      </c>
      <c r="C15" s="45" t="s">
        <v>296</v>
      </c>
      <c r="D15" s="24" t="s">
        <v>77</v>
      </c>
      <c r="E15" s="68">
        <v>1</v>
      </c>
      <c r="F15" s="69"/>
      <c r="G15" s="66"/>
      <c r="H15" s="46">
        <f t="shared" ref="H15:H51" si="0">ROUND(F15*G15,2)</f>
        <v>0</v>
      </c>
      <c r="I15" s="66"/>
      <c r="J15" s="66"/>
      <c r="K15" s="47">
        <f t="shared" ref="K15:K51" si="1">SUM(H15:J15)</f>
        <v>0</v>
      </c>
      <c r="L15" s="48">
        <f t="shared" ref="L15:L51" si="2">ROUND(E15*F15,2)</f>
        <v>0</v>
      </c>
      <c r="M15" s="46">
        <f t="shared" ref="M15:M51" si="3">ROUND(H15*E15,2)</f>
        <v>0</v>
      </c>
      <c r="N15" s="46">
        <f t="shared" ref="N15:N51" si="4">ROUND(I15*E15,2)</f>
        <v>0</v>
      </c>
      <c r="O15" s="46">
        <f t="shared" ref="O15:O51" si="5">ROUND(J15*E15,2)</f>
        <v>0</v>
      </c>
      <c r="P15" s="47">
        <f t="shared" ref="P15:P51" si="6">SUM(M15:O15)</f>
        <v>0</v>
      </c>
    </row>
    <row r="16" spans="1:16" ht="22.5" x14ac:dyDescent="0.2">
      <c r="A16" s="37">
        <v>2</v>
      </c>
      <c r="B16" s="38" t="s">
        <v>69</v>
      </c>
      <c r="C16" s="45" t="s">
        <v>297</v>
      </c>
      <c r="D16" s="24" t="s">
        <v>94</v>
      </c>
      <c r="E16" s="68">
        <v>523</v>
      </c>
      <c r="F16" s="69"/>
      <c r="G16" s="66"/>
      <c r="H16" s="46">
        <f t="shared" si="0"/>
        <v>0</v>
      </c>
      <c r="I16" s="66"/>
      <c r="J16" s="66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ht="22.5" x14ac:dyDescent="0.2">
      <c r="A17" s="37">
        <v>3</v>
      </c>
      <c r="B17" s="38" t="s">
        <v>69</v>
      </c>
      <c r="C17" s="45" t="s">
        <v>298</v>
      </c>
      <c r="D17" s="24" t="s">
        <v>94</v>
      </c>
      <c r="E17" s="68">
        <v>6</v>
      </c>
      <c r="F17" s="69"/>
      <c r="G17" s="66"/>
      <c r="H17" s="46">
        <f t="shared" si="0"/>
        <v>0</v>
      </c>
      <c r="I17" s="66"/>
      <c r="J17" s="66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">
      <c r="A18" s="37">
        <v>4</v>
      </c>
      <c r="B18" s="38" t="s">
        <v>69</v>
      </c>
      <c r="C18" s="45" t="s">
        <v>99</v>
      </c>
      <c r="D18" s="24" t="s">
        <v>100</v>
      </c>
      <c r="E18" s="68">
        <v>6.7</v>
      </c>
      <c r="F18" s="69"/>
      <c r="G18" s="66"/>
      <c r="H18" s="46">
        <f t="shared" si="0"/>
        <v>0</v>
      </c>
      <c r="I18" s="66"/>
      <c r="J18" s="66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">
      <c r="A19" s="37">
        <v>5</v>
      </c>
      <c r="B19" s="38" t="s">
        <v>69</v>
      </c>
      <c r="C19" s="45" t="s">
        <v>101</v>
      </c>
      <c r="D19" s="24" t="s">
        <v>75</v>
      </c>
      <c r="E19" s="68">
        <v>1</v>
      </c>
      <c r="F19" s="69"/>
      <c r="G19" s="66"/>
      <c r="H19" s="46">
        <f t="shared" si="0"/>
        <v>0</v>
      </c>
      <c r="I19" s="66"/>
      <c r="J19" s="66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">
      <c r="A20" s="37"/>
      <c r="B20" s="38"/>
      <c r="C20" s="45" t="s">
        <v>299</v>
      </c>
      <c r="D20" s="24"/>
      <c r="E20" s="68"/>
      <c r="F20" s="69"/>
      <c r="G20" s="66"/>
      <c r="H20" s="46">
        <f t="shared" si="0"/>
        <v>0</v>
      </c>
      <c r="I20" s="66"/>
      <c r="J20" s="66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ht="33.75" x14ac:dyDescent="0.2">
      <c r="A21" s="37">
        <v>6</v>
      </c>
      <c r="B21" s="38" t="s">
        <v>69</v>
      </c>
      <c r="C21" s="45" t="s">
        <v>554</v>
      </c>
      <c r="D21" s="24" t="s">
        <v>94</v>
      </c>
      <c r="E21" s="68">
        <v>523</v>
      </c>
      <c r="F21" s="69"/>
      <c r="G21" s="66"/>
      <c r="H21" s="46">
        <f t="shared" si="0"/>
        <v>0</v>
      </c>
      <c r="I21" s="66"/>
      <c r="J21" s="66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">
      <c r="A22" s="37"/>
      <c r="B22" s="38"/>
      <c r="C22" s="45" t="s">
        <v>474</v>
      </c>
      <c r="D22" s="24" t="s">
        <v>106</v>
      </c>
      <c r="E22" s="68">
        <v>135.97999999999999</v>
      </c>
      <c r="F22" s="69"/>
      <c r="G22" s="66"/>
      <c r="H22" s="46">
        <f t="shared" si="0"/>
        <v>0</v>
      </c>
      <c r="I22" s="66"/>
      <c r="J22" s="66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">
      <c r="A23" s="37"/>
      <c r="B23" s="38"/>
      <c r="C23" s="45" t="s">
        <v>471</v>
      </c>
      <c r="D23" s="24" t="s">
        <v>106</v>
      </c>
      <c r="E23" s="68">
        <v>3138</v>
      </c>
      <c r="F23" s="69"/>
      <c r="G23" s="66"/>
      <c r="H23" s="46">
        <f t="shared" si="0"/>
        <v>0</v>
      </c>
      <c r="I23" s="66"/>
      <c r="J23" s="66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ht="22.5" x14ac:dyDescent="0.2">
      <c r="A24" s="37"/>
      <c r="B24" s="38"/>
      <c r="C24" s="45" t="s">
        <v>555</v>
      </c>
      <c r="D24" s="24" t="s">
        <v>94</v>
      </c>
      <c r="E24" s="68">
        <v>549.15</v>
      </c>
      <c r="F24" s="69"/>
      <c r="G24" s="66"/>
      <c r="H24" s="46">
        <f t="shared" si="0"/>
        <v>0</v>
      </c>
      <c r="I24" s="66"/>
      <c r="J24" s="66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ht="22.5" x14ac:dyDescent="0.2">
      <c r="A25" s="37"/>
      <c r="B25" s="38"/>
      <c r="C25" s="45" t="s">
        <v>300</v>
      </c>
      <c r="D25" s="24"/>
      <c r="E25" s="68"/>
      <c r="F25" s="69"/>
      <c r="G25" s="66"/>
      <c r="H25" s="46">
        <f t="shared" si="0"/>
        <v>0</v>
      </c>
      <c r="I25" s="66"/>
      <c r="J25" s="66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ht="22.5" x14ac:dyDescent="0.2">
      <c r="A26" s="37">
        <v>7</v>
      </c>
      <c r="B26" s="38" t="s">
        <v>69</v>
      </c>
      <c r="C26" s="45" t="s">
        <v>226</v>
      </c>
      <c r="D26" s="24" t="s">
        <v>94</v>
      </c>
      <c r="E26" s="68">
        <v>26.9</v>
      </c>
      <c r="F26" s="69"/>
      <c r="G26" s="66"/>
      <c r="H26" s="46">
        <f t="shared" si="0"/>
        <v>0</v>
      </c>
      <c r="I26" s="66"/>
      <c r="J26" s="66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ht="22.5" x14ac:dyDescent="0.2">
      <c r="A27" s="37">
        <v>8</v>
      </c>
      <c r="B27" s="38" t="s">
        <v>69</v>
      </c>
      <c r="C27" s="45" t="s">
        <v>227</v>
      </c>
      <c r="D27" s="24" t="s">
        <v>94</v>
      </c>
      <c r="E27" s="68">
        <v>26.9</v>
      </c>
      <c r="F27" s="69"/>
      <c r="G27" s="66"/>
      <c r="H27" s="46">
        <f t="shared" si="0"/>
        <v>0</v>
      </c>
      <c r="I27" s="66"/>
      <c r="J27" s="66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">
      <c r="A28" s="37"/>
      <c r="B28" s="38"/>
      <c r="C28" s="45" t="s">
        <v>519</v>
      </c>
      <c r="D28" s="24" t="s">
        <v>106</v>
      </c>
      <c r="E28" s="68">
        <v>40.35</v>
      </c>
      <c r="F28" s="69"/>
      <c r="G28" s="66"/>
      <c r="H28" s="46">
        <f t="shared" si="0"/>
        <v>0</v>
      </c>
      <c r="I28" s="66"/>
      <c r="J28" s="66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">
      <c r="A29" s="37"/>
      <c r="B29" s="38"/>
      <c r="C29" s="45" t="s">
        <v>520</v>
      </c>
      <c r="D29" s="24" t="s">
        <v>106</v>
      </c>
      <c r="E29" s="68">
        <v>53.8</v>
      </c>
      <c r="F29" s="69"/>
      <c r="G29" s="66"/>
      <c r="H29" s="46">
        <f t="shared" si="0"/>
        <v>0</v>
      </c>
      <c r="I29" s="66"/>
      <c r="J29" s="66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ht="33.75" x14ac:dyDescent="0.2">
      <c r="A30" s="37">
        <v>9</v>
      </c>
      <c r="B30" s="38" t="s">
        <v>69</v>
      </c>
      <c r="C30" s="45" t="s">
        <v>556</v>
      </c>
      <c r="D30" s="24" t="s">
        <v>94</v>
      </c>
      <c r="E30" s="68">
        <v>26.9</v>
      </c>
      <c r="F30" s="69"/>
      <c r="G30" s="66"/>
      <c r="H30" s="46">
        <f t="shared" si="0"/>
        <v>0</v>
      </c>
      <c r="I30" s="66"/>
      <c r="J30" s="66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">
      <c r="A31" s="37"/>
      <c r="B31" s="38"/>
      <c r="C31" s="45" t="s">
        <v>474</v>
      </c>
      <c r="D31" s="24" t="s">
        <v>106</v>
      </c>
      <c r="E31" s="68">
        <v>6.99</v>
      </c>
      <c r="F31" s="69"/>
      <c r="G31" s="66"/>
      <c r="H31" s="46">
        <f t="shared" si="0"/>
        <v>0</v>
      </c>
      <c r="I31" s="66"/>
      <c r="J31" s="66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">
      <c r="A32" s="37"/>
      <c r="B32" s="38"/>
      <c r="C32" s="45" t="s">
        <v>471</v>
      </c>
      <c r="D32" s="24" t="s">
        <v>106</v>
      </c>
      <c r="E32" s="68">
        <v>161.4</v>
      </c>
      <c r="F32" s="69"/>
      <c r="G32" s="66"/>
      <c r="H32" s="46">
        <f t="shared" si="0"/>
        <v>0</v>
      </c>
      <c r="I32" s="66"/>
      <c r="J32" s="66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">
      <c r="A33" s="37"/>
      <c r="B33" s="38"/>
      <c r="C33" s="45" t="s">
        <v>504</v>
      </c>
      <c r="D33" s="24" t="s">
        <v>94</v>
      </c>
      <c r="E33" s="68">
        <v>28.25</v>
      </c>
      <c r="F33" s="69"/>
      <c r="G33" s="66"/>
      <c r="H33" s="46">
        <f t="shared" si="0"/>
        <v>0</v>
      </c>
      <c r="I33" s="66"/>
      <c r="J33" s="66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">
      <c r="A34" s="37"/>
      <c r="B34" s="38"/>
      <c r="C34" s="45" t="s">
        <v>484</v>
      </c>
      <c r="D34" s="24" t="s">
        <v>75</v>
      </c>
      <c r="E34" s="68">
        <v>108</v>
      </c>
      <c r="F34" s="69"/>
      <c r="G34" s="66"/>
      <c r="H34" s="46">
        <f t="shared" si="0"/>
        <v>0</v>
      </c>
      <c r="I34" s="66"/>
      <c r="J34" s="66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ht="22.5" x14ac:dyDescent="0.2">
      <c r="A35" s="37">
        <v>10</v>
      </c>
      <c r="B35" s="38" t="s">
        <v>69</v>
      </c>
      <c r="C35" s="45" t="s">
        <v>522</v>
      </c>
      <c r="D35" s="24" t="s">
        <v>94</v>
      </c>
      <c r="E35" s="68">
        <v>26.9</v>
      </c>
      <c r="F35" s="69"/>
      <c r="G35" s="66"/>
      <c r="H35" s="46">
        <f t="shared" si="0"/>
        <v>0</v>
      </c>
      <c r="I35" s="66"/>
      <c r="J35" s="66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">
      <c r="A36" s="37"/>
      <c r="B36" s="38"/>
      <c r="C36" s="45" t="s">
        <v>471</v>
      </c>
      <c r="D36" s="24" t="s">
        <v>106</v>
      </c>
      <c r="E36" s="68">
        <v>188.3</v>
      </c>
      <c r="F36" s="69"/>
      <c r="G36" s="66"/>
      <c r="H36" s="46">
        <f t="shared" si="0"/>
        <v>0</v>
      </c>
      <c r="I36" s="66"/>
      <c r="J36" s="66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">
      <c r="A37" s="37"/>
      <c r="B37" s="38"/>
      <c r="C37" s="45" t="s">
        <v>179</v>
      </c>
      <c r="D37" s="24" t="s">
        <v>94</v>
      </c>
      <c r="E37" s="68">
        <v>32.28</v>
      </c>
      <c r="F37" s="69"/>
      <c r="G37" s="66"/>
      <c r="H37" s="46">
        <f t="shared" si="0"/>
        <v>0</v>
      </c>
      <c r="I37" s="66"/>
      <c r="J37" s="66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">
      <c r="A38" s="37">
        <v>11</v>
      </c>
      <c r="B38" s="38" t="s">
        <v>69</v>
      </c>
      <c r="C38" s="45" t="s">
        <v>301</v>
      </c>
      <c r="D38" s="24" t="s">
        <v>94</v>
      </c>
      <c r="E38" s="68">
        <v>26.9</v>
      </c>
      <c r="F38" s="69"/>
      <c r="G38" s="66"/>
      <c r="H38" s="46">
        <f t="shared" si="0"/>
        <v>0</v>
      </c>
      <c r="I38" s="66"/>
      <c r="J38" s="66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">
      <c r="A39" s="37"/>
      <c r="B39" s="38"/>
      <c r="C39" s="45" t="s">
        <v>474</v>
      </c>
      <c r="D39" s="24" t="s">
        <v>106</v>
      </c>
      <c r="E39" s="68">
        <v>6.99</v>
      </c>
      <c r="F39" s="69"/>
      <c r="G39" s="66"/>
      <c r="H39" s="46">
        <f t="shared" si="0"/>
        <v>0</v>
      </c>
      <c r="I39" s="66"/>
      <c r="J39" s="66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ht="22.5" x14ac:dyDescent="0.2">
      <c r="A40" s="37"/>
      <c r="B40" s="38"/>
      <c r="C40" s="45" t="s">
        <v>302</v>
      </c>
      <c r="D40" s="24"/>
      <c r="E40" s="68"/>
      <c r="F40" s="69"/>
      <c r="G40" s="66"/>
      <c r="H40" s="46">
        <f t="shared" si="0"/>
        <v>0</v>
      </c>
      <c r="I40" s="66"/>
      <c r="J40" s="66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ht="22.5" x14ac:dyDescent="0.2">
      <c r="A41" s="37">
        <v>12</v>
      </c>
      <c r="B41" s="38" t="s">
        <v>69</v>
      </c>
      <c r="C41" s="45" t="s">
        <v>226</v>
      </c>
      <c r="D41" s="24" t="s">
        <v>94</v>
      </c>
      <c r="E41" s="68">
        <v>7.5</v>
      </c>
      <c r="F41" s="69"/>
      <c r="G41" s="66"/>
      <c r="H41" s="46">
        <f t="shared" si="0"/>
        <v>0</v>
      </c>
      <c r="I41" s="66"/>
      <c r="J41" s="66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ht="22.5" x14ac:dyDescent="0.2">
      <c r="A42" s="37">
        <v>13</v>
      </c>
      <c r="B42" s="38" t="s">
        <v>69</v>
      </c>
      <c r="C42" s="45" t="s">
        <v>227</v>
      </c>
      <c r="D42" s="24" t="s">
        <v>94</v>
      </c>
      <c r="E42" s="68">
        <v>7.5</v>
      </c>
      <c r="F42" s="69"/>
      <c r="G42" s="66"/>
      <c r="H42" s="46">
        <f t="shared" si="0"/>
        <v>0</v>
      </c>
      <c r="I42" s="66"/>
      <c r="J42" s="66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x14ac:dyDescent="0.2">
      <c r="A43" s="37"/>
      <c r="B43" s="38"/>
      <c r="C43" s="104" t="s">
        <v>519</v>
      </c>
      <c r="D43" s="24" t="s">
        <v>106</v>
      </c>
      <c r="E43" s="68">
        <v>11.25</v>
      </c>
      <c r="F43" s="69"/>
      <c r="G43" s="66"/>
      <c r="H43" s="46">
        <f t="shared" si="0"/>
        <v>0</v>
      </c>
      <c r="I43" s="66"/>
      <c r="J43" s="66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x14ac:dyDescent="0.2">
      <c r="A44" s="37"/>
      <c r="B44" s="38"/>
      <c r="C44" s="104" t="s">
        <v>520</v>
      </c>
      <c r="D44" s="24" t="s">
        <v>106</v>
      </c>
      <c r="E44" s="68">
        <v>15</v>
      </c>
      <c r="F44" s="69"/>
      <c r="G44" s="66"/>
      <c r="H44" s="46">
        <f t="shared" si="0"/>
        <v>0</v>
      </c>
      <c r="I44" s="66"/>
      <c r="J44" s="66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ht="33.75" x14ac:dyDescent="0.2">
      <c r="A45" s="37">
        <v>14</v>
      </c>
      <c r="B45" s="38" t="s">
        <v>69</v>
      </c>
      <c r="C45" s="45" t="s">
        <v>303</v>
      </c>
      <c r="D45" s="24" t="s">
        <v>94</v>
      </c>
      <c r="E45" s="68">
        <v>7.5</v>
      </c>
      <c r="F45" s="69"/>
      <c r="G45" s="66"/>
      <c r="H45" s="46">
        <f t="shared" si="0"/>
        <v>0</v>
      </c>
      <c r="I45" s="66"/>
      <c r="J45" s="66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">
      <c r="A46" s="37"/>
      <c r="B46" s="38"/>
      <c r="C46" s="45" t="s">
        <v>474</v>
      </c>
      <c r="D46" s="24" t="s">
        <v>106</v>
      </c>
      <c r="E46" s="68">
        <v>1.88</v>
      </c>
      <c r="F46" s="69"/>
      <c r="G46" s="66"/>
      <c r="H46" s="46">
        <f t="shared" si="0"/>
        <v>0</v>
      </c>
      <c r="I46" s="66"/>
      <c r="J46" s="66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">
      <c r="A47" s="37"/>
      <c r="B47" s="38"/>
      <c r="C47" s="45" t="s">
        <v>471</v>
      </c>
      <c r="D47" s="24" t="s">
        <v>106</v>
      </c>
      <c r="E47" s="68">
        <v>52.5</v>
      </c>
      <c r="F47" s="69"/>
      <c r="G47" s="66"/>
      <c r="H47" s="46">
        <f t="shared" si="0"/>
        <v>0</v>
      </c>
      <c r="I47" s="66"/>
      <c r="J47" s="66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x14ac:dyDescent="0.2">
      <c r="A48" s="37"/>
      <c r="B48" s="38"/>
      <c r="C48" s="45" t="s">
        <v>179</v>
      </c>
      <c r="D48" s="24" t="s">
        <v>94</v>
      </c>
      <c r="E48" s="68">
        <v>9</v>
      </c>
      <c r="F48" s="69"/>
      <c r="G48" s="66"/>
      <c r="H48" s="46">
        <f t="shared" si="0"/>
        <v>0</v>
      </c>
      <c r="I48" s="66"/>
      <c r="J48" s="66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ht="22.5" x14ac:dyDescent="0.2">
      <c r="A49" s="37">
        <v>15</v>
      </c>
      <c r="B49" s="38" t="s">
        <v>69</v>
      </c>
      <c r="C49" s="45" t="s">
        <v>557</v>
      </c>
      <c r="D49" s="24" t="s">
        <v>94</v>
      </c>
      <c r="E49" s="68">
        <v>52.5</v>
      </c>
      <c r="F49" s="69"/>
      <c r="G49" s="66"/>
      <c r="H49" s="46">
        <f t="shared" si="0"/>
        <v>0</v>
      </c>
      <c r="I49" s="66"/>
      <c r="J49" s="66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x14ac:dyDescent="0.2">
      <c r="A50" s="37"/>
      <c r="B50" s="38"/>
      <c r="C50" s="45" t="s">
        <v>474</v>
      </c>
      <c r="D50" s="24" t="s">
        <v>106</v>
      </c>
      <c r="E50" s="68">
        <v>13.65</v>
      </c>
      <c r="F50" s="69"/>
      <c r="G50" s="66"/>
      <c r="H50" s="46">
        <f t="shared" si="0"/>
        <v>0</v>
      </c>
      <c r="I50" s="66"/>
      <c r="J50" s="66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ht="12" thickBot="1" x14ac:dyDescent="0.25">
      <c r="A51" s="37"/>
      <c r="B51" s="38"/>
      <c r="C51" s="45" t="s">
        <v>502</v>
      </c>
      <c r="D51" s="24" t="s">
        <v>106</v>
      </c>
      <c r="E51" s="68">
        <v>157.5</v>
      </c>
      <c r="F51" s="69"/>
      <c r="G51" s="66"/>
      <c r="H51" s="46">
        <f t="shared" si="0"/>
        <v>0</v>
      </c>
      <c r="I51" s="66"/>
      <c r="J51" s="66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ht="12" thickBot="1" x14ac:dyDescent="0.25">
      <c r="A52" s="172" t="s">
        <v>95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4"/>
      <c r="L52" s="70">
        <f>SUM(L14:L51)</f>
        <v>0</v>
      </c>
      <c r="M52" s="71">
        <f>SUM(M14:M51)</f>
        <v>0</v>
      </c>
      <c r="N52" s="71">
        <f>SUM(N14:N51)</f>
        <v>0</v>
      </c>
      <c r="O52" s="71">
        <f>SUM(O14:O51)</f>
        <v>0</v>
      </c>
      <c r="P52" s="72">
        <f>SUM(P14:P51)</f>
        <v>0</v>
      </c>
    </row>
    <row r="53" spans="1:16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A55" s="1" t="s">
        <v>14</v>
      </c>
      <c r="B55" s="17"/>
      <c r="C55" s="171">
        <f>'Kops a'!C38:H38</f>
        <v>0</v>
      </c>
      <c r="D55" s="171"/>
      <c r="E55" s="171"/>
      <c r="F55" s="171"/>
      <c r="G55" s="171"/>
      <c r="H55" s="171"/>
      <c r="I55" s="17"/>
      <c r="J55" s="17"/>
      <c r="K55" s="17"/>
      <c r="L55" s="17"/>
      <c r="M55" s="17"/>
      <c r="N55" s="17"/>
      <c r="O55" s="17"/>
      <c r="P55" s="17"/>
    </row>
    <row r="56" spans="1:16" x14ac:dyDescent="0.2">
      <c r="A56" s="17"/>
      <c r="B56" s="17"/>
      <c r="C56" s="108" t="s">
        <v>15</v>
      </c>
      <c r="D56" s="108"/>
      <c r="E56" s="108"/>
      <c r="F56" s="108"/>
      <c r="G56" s="108"/>
      <c r="H56" s="108"/>
      <c r="I56" s="17"/>
      <c r="J56" s="17"/>
      <c r="K56" s="17"/>
      <c r="L56" s="17"/>
      <c r="M56" s="17"/>
      <c r="N56" s="17"/>
      <c r="O56" s="17"/>
      <c r="P56" s="17"/>
    </row>
    <row r="57" spans="1:16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2">
      <c r="A58" s="89" t="str">
        <f>'Kops a'!A41</f>
        <v>Tāme sastādīta 20__. gada __. _________</v>
      </c>
      <c r="B58" s="90"/>
      <c r="C58" s="90"/>
      <c r="D58" s="90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2">
      <c r="A60" s="1" t="s">
        <v>38</v>
      </c>
      <c r="B60" s="17"/>
      <c r="C60" s="171">
        <f>'Kops a'!C43:H43</f>
        <v>0</v>
      </c>
      <c r="D60" s="171"/>
      <c r="E60" s="171"/>
      <c r="F60" s="171"/>
      <c r="G60" s="171"/>
      <c r="H60" s="171"/>
      <c r="I60" s="17"/>
      <c r="J60" s="17"/>
      <c r="K60" s="17"/>
      <c r="L60" s="17"/>
      <c r="M60" s="17"/>
      <c r="N60" s="17"/>
      <c r="O60" s="17"/>
      <c r="P60" s="17"/>
    </row>
    <row r="61" spans="1:16" x14ac:dyDescent="0.2">
      <c r="A61" s="17"/>
      <c r="B61" s="17"/>
      <c r="C61" s="108" t="s">
        <v>15</v>
      </c>
      <c r="D61" s="108"/>
      <c r="E61" s="108"/>
      <c r="F61" s="108"/>
      <c r="G61" s="108"/>
      <c r="H61" s="108"/>
      <c r="I61" s="17"/>
      <c r="J61" s="17"/>
      <c r="K61" s="17"/>
      <c r="L61" s="17"/>
      <c r="M61" s="17"/>
      <c r="N61" s="17"/>
      <c r="O61" s="17"/>
      <c r="P61" s="17"/>
    </row>
    <row r="62" spans="1:16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">
      <c r="A63" s="89" t="s">
        <v>55</v>
      </c>
      <c r="B63" s="90"/>
      <c r="C63" s="94">
        <f>'Kops a'!C46</f>
        <v>0</v>
      </c>
      <c r="D63" s="49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" ht="13.5" x14ac:dyDescent="0.2">
      <c r="A65" s="106" t="s">
        <v>62</v>
      </c>
    </row>
    <row r="66" spans="1:1" ht="12" x14ac:dyDescent="0.2">
      <c r="A66" s="107" t="s">
        <v>63</v>
      </c>
    </row>
    <row r="67" spans="1:1" ht="12" x14ac:dyDescent="0.2">
      <c r="A67" s="107" t="s">
        <v>64</v>
      </c>
    </row>
  </sheetData>
  <mergeCells count="22">
    <mergeCell ref="C61:H61"/>
    <mergeCell ref="C4:I4"/>
    <mergeCell ref="F12:K12"/>
    <mergeCell ref="A9:F9"/>
    <mergeCell ref="J9:M9"/>
    <mergeCell ref="D8:L8"/>
    <mergeCell ref="A52:K52"/>
    <mergeCell ref="C55:H55"/>
    <mergeCell ref="C56:H56"/>
    <mergeCell ref="C60:H60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G51 I15:J51">
    <cfRule type="cellIs" dxfId="98" priority="26" operator="equal">
      <formula>0</formula>
    </cfRule>
  </conditionalFormatting>
  <conditionalFormatting sqref="N9:O9 H14:H51 K14:P51">
    <cfRule type="cellIs" dxfId="97" priority="25" operator="equal">
      <formula>0</formula>
    </cfRule>
  </conditionalFormatting>
  <conditionalFormatting sqref="A9:F9">
    <cfRule type="containsText" dxfId="96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95" priority="22" operator="equal">
      <formula>0</formula>
    </cfRule>
  </conditionalFormatting>
  <conditionalFormatting sqref="O10">
    <cfRule type="cellIs" dxfId="94" priority="21" operator="equal">
      <formula>"20__. gada __. _________"</formula>
    </cfRule>
  </conditionalFormatting>
  <conditionalFormatting sqref="A52:K52">
    <cfRule type="containsText" dxfId="93" priority="20" operator="containsText" text="Tiešās izmaksas kopā, t. sk. darba devēja sociālais nodoklis __.__% ">
      <formula>NOT(ISERROR(SEARCH("Tiešās izmaksas kopā, t. sk. darba devēja sociālais nodoklis __.__% ",A52)))</formula>
    </cfRule>
  </conditionalFormatting>
  <conditionalFormatting sqref="L52:P52">
    <cfRule type="cellIs" dxfId="92" priority="15" operator="equal">
      <formula>0</formula>
    </cfRule>
  </conditionalFormatting>
  <conditionalFormatting sqref="C4:I4">
    <cfRule type="cellIs" dxfId="91" priority="14" operator="equal">
      <formula>0</formula>
    </cfRule>
  </conditionalFormatting>
  <conditionalFormatting sqref="D5:L8">
    <cfRule type="cellIs" dxfId="90" priority="11" operator="equal">
      <formula>0</formula>
    </cfRule>
  </conditionalFormatting>
  <conditionalFormatting sqref="A14:B14 D14:G14">
    <cfRule type="cellIs" dxfId="89" priority="10" operator="equal">
      <formula>0</formula>
    </cfRule>
  </conditionalFormatting>
  <conditionalFormatting sqref="C14">
    <cfRule type="cellIs" dxfId="88" priority="9" operator="equal">
      <formula>0</formula>
    </cfRule>
  </conditionalFormatting>
  <conditionalFormatting sqref="I14:J14">
    <cfRule type="cellIs" dxfId="87" priority="8" operator="equal">
      <formula>0</formula>
    </cfRule>
  </conditionalFormatting>
  <conditionalFormatting sqref="P10">
    <cfRule type="cellIs" dxfId="86" priority="7" operator="equal">
      <formula>"20__. gada __. _________"</formula>
    </cfRule>
  </conditionalFormatting>
  <conditionalFormatting sqref="C60:H60">
    <cfRule type="cellIs" dxfId="85" priority="4" operator="equal">
      <formula>0</formula>
    </cfRule>
  </conditionalFormatting>
  <conditionalFormatting sqref="C55:H55">
    <cfRule type="cellIs" dxfId="84" priority="3" operator="equal">
      <formula>0</formula>
    </cfRule>
  </conditionalFormatting>
  <conditionalFormatting sqref="C60:H60 C63 C55:H55">
    <cfRule type="cellIs" dxfId="83" priority="2" operator="equal">
      <formula>0</formula>
    </cfRule>
  </conditionalFormatting>
  <conditionalFormatting sqref="D1">
    <cfRule type="cellIs" dxfId="82" priority="1" operator="equal">
      <formula>0</formula>
    </cfRule>
  </conditionalFormatting>
  <pageMargins left="0.7" right="0.7" top="0.75" bottom="0.75" header="0.3" footer="0.3"/>
  <pageSetup paperSize="9" scale="93" fitToHeight="0" orientation="landscape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160D584C-64FF-402E-862E-BC36A5AEB0A3}">
            <xm:f>NOT(ISERROR(SEARCH("Tāme sastādīta ____. gada ___. ______________",A58)))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A58</xm:sqref>
        </x14:conditionalFormatting>
        <x14:conditionalFormatting xmlns:xm="http://schemas.microsoft.com/office/excel/2006/main">
          <x14:cfRule type="containsText" priority="5" operator="containsText" id="{E1217419-522C-47B8-8672-CC9D11C3FC05}">
            <xm:f>NOT(ISERROR(SEARCH("Sertifikāta Nr. _________________________________",A63)))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D459-E9BD-442B-9F27-470894C92136}">
  <sheetPr codeName="Sheet13">
    <pageSetUpPr fitToPage="1"/>
  </sheetPr>
  <dimension ref="A1:P53"/>
  <sheetViews>
    <sheetView topLeftCell="A31" zoomScale="145" zoomScaleNormal="145" workbookViewId="0">
      <selection activeCell="C17" sqref="C17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39</v>
      </c>
      <c r="D1" s="50">
        <f>'Kops a'!A25</f>
        <v>0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154" t="s">
        <v>304</v>
      </c>
      <c r="D2" s="154"/>
      <c r="E2" s="154"/>
      <c r="F2" s="154"/>
      <c r="G2" s="154"/>
      <c r="H2" s="154"/>
      <c r="I2" s="154"/>
      <c r="J2" s="28"/>
    </row>
    <row r="3" spans="1:16" x14ac:dyDescent="0.2">
      <c r="A3" s="29"/>
      <c r="B3" s="29"/>
      <c r="C3" s="117" t="s">
        <v>18</v>
      </c>
      <c r="D3" s="117"/>
      <c r="E3" s="117"/>
      <c r="F3" s="117"/>
      <c r="G3" s="117"/>
      <c r="H3" s="117"/>
      <c r="I3" s="117"/>
      <c r="J3" s="29"/>
    </row>
    <row r="4" spans="1:16" x14ac:dyDescent="0.2">
      <c r="A4" s="29"/>
      <c r="B4" s="29"/>
      <c r="C4" s="155" t="s">
        <v>53</v>
      </c>
      <c r="D4" s="155"/>
      <c r="E4" s="155"/>
      <c r="F4" s="155"/>
      <c r="G4" s="155"/>
      <c r="H4" s="155"/>
      <c r="I4" s="155"/>
      <c r="J4" s="29"/>
    </row>
    <row r="5" spans="1:16" x14ac:dyDescent="0.2">
      <c r="A5" s="22"/>
      <c r="B5" s="22"/>
      <c r="C5" s="26" t="s">
        <v>5</v>
      </c>
      <c r="D5" s="168" t="str">
        <f>'Kops a'!D6</f>
        <v>Daudzdzīvokļu ēka</v>
      </c>
      <c r="E5" s="168"/>
      <c r="F5" s="168"/>
      <c r="G5" s="168"/>
      <c r="H5" s="168"/>
      <c r="I5" s="168"/>
      <c r="J5" s="168"/>
      <c r="K5" s="168"/>
      <c r="L5" s="168"/>
      <c r="M5" s="17"/>
      <c r="N5" s="17"/>
      <c r="O5" s="17"/>
      <c r="P5" s="17"/>
    </row>
    <row r="6" spans="1:16" x14ac:dyDescent="0.2">
      <c r="A6" s="22"/>
      <c r="B6" s="22"/>
      <c r="C6" s="26" t="s">
        <v>6</v>
      </c>
      <c r="D6" s="168" t="str">
        <f>'Kops a'!D7</f>
        <v>Daudzdzīvokļu dzīvojamās mājas energoefektivitātes paaugstināšanas pasākumi - fasādes vienkāršotā atjaunošana</v>
      </c>
      <c r="E6" s="168"/>
      <c r="F6" s="168"/>
      <c r="G6" s="168"/>
      <c r="H6" s="168"/>
      <c r="I6" s="168"/>
      <c r="J6" s="168"/>
      <c r="K6" s="168"/>
      <c r="L6" s="168"/>
      <c r="M6" s="17"/>
      <c r="N6" s="17"/>
      <c r="O6" s="17"/>
      <c r="P6" s="17"/>
    </row>
    <row r="7" spans="1:16" x14ac:dyDescent="0.2">
      <c r="A7" s="22"/>
      <c r="B7" s="22"/>
      <c r="C7" s="26" t="s">
        <v>7</v>
      </c>
      <c r="D7" s="168" t="str">
        <f>'Kops a'!D8</f>
        <v>Mežmalas iela 5, Liepāja</v>
      </c>
      <c r="E7" s="168"/>
      <c r="F7" s="168"/>
      <c r="G7" s="168"/>
      <c r="H7" s="168"/>
      <c r="I7" s="168"/>
      <c r="J7" s="168"/>
      <c r="K7" s="168"/>
      <c r="L7" s="168"/>
      <c r="M7" s="17"/>
      <c r="N7" s="17"/>
      <c r="O7" s="17"/>
      <c r="P7" s="17"/>
    </row>
    <row r="8" spans="1:16" x14ac:dyDescent="0.2">
      <c r="A8" s="22"/>
      <c r="B8" s="22"/>
      <c r="C8" s="4" t="s">
        <v>21</v>
      </c>
      <c r="D8" s="168" t="str">
        <f>'Kops a'!D9</f>
        <v>2017/3-62/106</v>
      </c>
      <c r="E8" s="168"/>
      <c r="F8" s="168"/>
      <c r="G8" s="168"/>
      <c r="H8" s="168"/>
      <c r="I8" s="168"/>
      <c r="J8" s="168"/>
      <c r="K8" s="168"/>
      <c r="L8" s="168"/>
      <c r="M8" s="17"/>
      <c r="N8" s="17"/>
      <c r="O8" s="17"/>
      <c r="P8" s="17"/>
    </row>
    <row r="9" spans="1:16" ht="11.25" customHeight="1" x14ac:dyDescent="0.2">
      <c r="A9" s="156" t="s">
        <v>68</v>
      </c>
      <c r="B9" s="156"/>
      <c r="C9" s="156"/>
      <c r="D9" s="156"/>
      <c r="E9" s="156"/>
      <c r="F9" s="156"/>
      <c r="G9" s="30"/>
      <c r="H9" s="30"/>
      <c r="I9" s="30"/>
      <c r="J9" s="160" t="s">
        <v>40</v>
      </c>
      <c r="K9" s="160"/>
      <c r="L9" s="160"/>
      <c r="M9" s="160"/>
      <c r="N9" s="167">
        <f>P38</f>
        <v>0</v>
      </c>
      <c r="O9" s="167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92"/>
      <c r="P10" s="91" t="str">
        <f>A44</f>
        <v>Tāme sastādīta 20__. gada __. 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128" t="s">
        <v>24</v>
      </c>
      <c r="B12" s="162" t="s">
        <v>41</v>
      </c>
      <c r="C12" s="158" t="s">
        <v>42</v>
      </c>
      <c r="D12" s="165" t="s">
        <v>43</v>
      </c>
      <c r="E12" s="169" t="s">
        <v>44</v>
      </c>
      <c r="F12" s="157" t="s">
        <v>45</v>
      </c>
      <c r="G12" s="158"/>
      <c r="H12" s="158"/>
      <c r="I12" s="158"/>
      <c r="J12" s="158"/>
      <c r="K12" s="159"/>
      <c r="L12" s="157" t="s">
        <v>46</v>
      </c>
      <c r="M12" s="158"/>
      <c r="N12" s="158"/>
      <c r="O12" s="158"/>
      <c r="P12" s="159"/>
    </row>
    <row r="13" spans="1:16" ht="126.75" customHeight="1" thickBot="1" x14ac:dyDescent="0.25">
      <c r="A13" s="161"/>
      <c r="B13" s="163"/>
      <c r="C13" s="164"/>
      <c r="D13" s="166"/>
      <c r="E13" s="170"/>
      <c r="F13" s="35" t="s">
        <v>47</v>
      </c>
      <c r="G13" s="36" t="s">
        <v>48</v>
      </c>
      <c r="H13" s="36" t="s">
        <v>49</v>
      </c>
      <c r="I13" s="36" t="s">
        <v>50</v>
      </c>
      <c r="J13" s="36" t="s">
        <v>51</v>
      </c>
      <c r="K13" s="61" t="s">
        <v>52</v>
      </c>
      <c r="L13" s="35" t="s">
        <v>47</v>
      </c>
      <c r="M13" s="36" t="s">
        <v>49</v>
      </c>
      <c r="N13" s="36" t="s">
        <v>50</v>
      </c>
      <c r="O13" s="36" t="s">
        <v>51</v>
      </c>
      <c r="P13" s="61" t="s">
        <v>52</v>
      </c>
    </row>
    <row r="14" spans="1:16" x14ac:dyDescent="0.2">
      <c r="A14" s="62"/>
      <c r="B14" s="63"/>
      <c r="C14" s="64" t="s">
        <v>237</v>
      </c>
      <c r="D14" s="65"/>
      <c r="E14" s="68"/>
      <c r="F14" s="69"/>
      <c r="G14" s="66"/>
      <c r="H14" s="66">
        <f>ROUND(F14*G14,2)</f>
        <v>0</v>
      </c>
      <c r="I14" s="66"/>
      <c r="J14" s="66"/>
      <c r="K14" s="67">
        <f>SUM(H14:J14)</f>
        <v>0</v>
      </c>
      <c r="L14" s="69">
        <f>ROUND(E14*F14,2)</f>
        <v>0</v>
      </c>
      <c r="M14" s="66">
        <f>ROUND(H14*E14,2)</f>
        <v>0</v>
      </c>
      <c r="N14" s="66">
        <f>ROUND(I14*E14,2)</f>
        <v>0</v>
      </c>
      <c r="O14" s="66">
        <f>ROUND(J14*E14,2)</f>
        <v>0</v>
      </c>
      <c r="P14" s="67">
        <f>SUM(M14:O14)</f>
        <v>0</v>
      </c>
    </row>
    <row r="15" spans="1:16" x14ac:dyDescent="0.2">
      <c r="A15" s="37">
        <v>1</v>
      </c>
      <c r="B15" s="38" t="s">
        <v>69</v>
      </c>
      <c r="C15" s="45" t="s">
        <v>305</v>
      </c>
      <c r="D15" s="24" t="s">
        <v>75</v>
      </c>
      <c r="E15" s="68">
        <v>56</v>
      </c>
      <c r="F15" s="69"/>
      <c r="G15" s="66"/>
      <c r="H15" s="46">
        <f t="shared" ref="H15:H37" si="0">ROUND(F15*G15,2)</f>
        <v>0</v>
      </c>
      <c r="I15" s="66"/>
      <c r="J15" s="66"/>
      <c r="K15" s="47">
        <f t="shared" ref="K15:K37" si="1">SUM(H15:J15)</f>
        <v>0</v>
      </c>
      <c r="L15" s="48">
        <f t="shared" ref="L15:L37" si="2">ROUND(E15*F15,2)</f>
        <v>0</v>
      </c>
      <c r="M15" s="46">
        <f t="shared" ref="M15:M37" si="3">ROUND(H15*E15,2)</f>
        <v>0</v>
      </c>
      <c r="N15" s="46">
        <f t="shared" ref="N15:N37" si="4">ROUND(I15*E15,2)</f>
        <v>0</v>
      </c>
      <c r="O15" s="46">
        <f t="shared" ref="O15:O37" si="5">ROUND(J15*E15,2)</f>
        <v>0</v>
      </c>
      <c r="P15" s="47">
        <f t="shared" ref="P15:P37" si="6">SUM(M15:O15)</f>
        <v>0</v>
      </c>
    </row>
    <row r="16" spans="1:16" x14ac:dyDescent="0.2">
      <c r="A16" s="37">
        <v>2</v>
      </c>
      <c r="B16" s="38" t="s">
        <v>69</v>
      </c>
      <c r="C16" s="45" t="s">
        <v>306</v>
      </c>
      <c r="D16" s="24" t="s">
        <v>75</v>
      </c>
      <c r="E16" s="68">
        <v>12</v>
      </c>
      <c r="F16" s="69"/>
      <c r="G16" s="66"/>
      <c r="H16" s="46">
        <f t="shared" si="0"/>
        <v>0</v>
      </c>
      <c r="I16" s="66"/>
      <c r="J16" s="66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">
      <c r="A17" s="37">
        <v>3</v>
      </c>
      <c r="B17" s="38" t="s">
        <v>69</v>
      </c>
      <c r="C17" s="45" t="s">
        <v>307</v>
      </c>
      <c r="D17" s="24" t="s">
        <v>75</v>
      </c>
      <c r="E17" s="68">
        <v>4</v>
      </c>
      <c r="F17" s="69"/>
      <c r="G17" s="66"/>
      <c r="H17" s="46">
        <f t="shared" si="0"/>
        <v>0</v>
      </c>
      <c r="I17" s="66"/>
      <c r="J17" s="66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">
      <c r="A18" s="37">
        <v>5</v>
      </c>
      <c r="B18" s="38" t="s">
        <v>69</v>
      </c>
      <c r="C18" s="45" t="s">
        <v>99</v>
      </c>
      <c r="D18" s="24" t="s">
        <v>100</v>
      </c>
      <c r="E18" s="68">
        <v>21.3</v>
      </c>
      <c r="F18" s="69"/>
      <c r="G18" s="66"/>
      <c r="H18" s="46">
        <f t="shared" si="0"/>
        <v>0</v>
      </c>
      <c r="I18" s="66"/>
      <c r="J18" s="66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">
      <c r="A19" s="37">
        <v>6</v>
      </c>
      <c r="B19" s="38" t="s">
        <v>69</v>
      </c>
      <c r="C19" s="45" t="s">
        <v>101</v>
      </c>
      <c r="D19" s="24" t="s">
        <v>75</v>
      </c>
      <c r="E19" s="68">
        <v>3</v>
      </c>
      <c r="F19" s="69"/>
      <c r="G19" s="66"/>
      <c r="H19" s="46">
        <f t="shared" si="0"/>
        <v>0</v>
      </c>
      <c r="I19" s="66"/>
      <c r="J19" s="66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">
      <c r="A20" s="37"/>
      <c r="B20" s="38"/>
      <c r="C20" s="45" t="s">
        <v>308</v>
      </c>
      <c r="D20" s="24"/>
      <c r="E20" s="68"/>
      <c r="F20" s="69"/>
      <c r="G20" s="66"/>
      <c r="H20" s="46">
        <f t="shared" si="0"/>
        <v>0</v>
      </c>
      <c r="I20" s="66"/>
      <c r="J20" s="66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ht="45" x14ac:dyDescent="0.2">
      <c r="A21" s="37">
        <v>7</v>
      </c>
      <c r="B21" s="38" t="s">
        <v>69</v>
      </c>
      <c r="C21" s="45" t="s">
        <v>558</v>
      </c>
      <c r="D21" s="24" t="s">
        <v>75</v>
      </c>
      <c r="E21" s="68">
        <v>26</v>
      </c>
      <c r="F21" s="69"/>
      <c r="G21" s="66"/>
      <c r="H21" s="46">
        <f t="shared" si="0"/>
        <v>0</v>
      </c>
      <c r="I21" s="66"/>
      <c r="J21" s="66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ht="22.5" x14ac:dyDescent="0.2">
      <c r="A22" s="37">
        <v>8</v>
      </c>
      <c r="B22" s="38" t="s">
        <v>69</v>
      </c>
      <c r="C22" s="45" t="s">
        <v>559</v>
      </c>
      <c r="D22" s="24" t="s">
        <v>75</v>
      </c>
      <c r="E22" s="68">
        <v>15</v>
      </c>
      <c r="F22" s="69"/>
      <c r="G22" s="66"/>
      <c r="H22" s="46">
        <f t="shared" si="0"/>
        <v>0</v>
      </c>
      <c r="I22" s="66"/>
      <c r="J22" s="66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ht="22.5" x14ac:dyDescent="0.2">
      <c r="A23" s="37">
        <v>9</v>
      </c>
      <c r="B23" s="38" t="s">
        <v>69</v>
      </c>
      <c r="C23" s="45" t="s">
        <v>560</v>
      </c>
      <c r="D23" s="24" t="s">
        <v>75</v>
      </c>
      <c r="E23" s="68">
        <v>15</v>
      </c>
      <c r="F23" s="69"/>
      <c r="G23" s="66"/>
      <c r="H23" s="46">
        <f t="shared" si="0"/>
        <v>0</v>
      </c>
      <c r="I23" s="66"/>
      <c r="J23" s="66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">
      <c r="A24" s="37"/>
      <c r="B24" s="38"/>
      <c r="C24" s="45" t="s">
        <v>561</v>
      </c>
      <c r="D24" s="24"/>
      <c r="E24" s="68"/>
      <c r="F24" s="69"/>
      <c r="G24" s="66"/>
      <c r="H24" s="46">
        <f t="shared" si="0"/>
        <v>0</v>
      </c>
      <c r="I24" s="66"/>
      <c r="J24" s="66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ht="33.75" x14ac:dyDescent="0.2">
      <c r="A25" s="37">
        <v>12</v>
      </c>
      <c r="B25" s="38" t="s">
        <v>69</v>
      </c>
      <c r="C25" s="45" t="s">
        <v>309</v>
      </c>
      <c r="D25" s="24" t="s">
        <v>75</v>
      </c>
      <c r="E25" s="68">
        <v>3</v>
      </c>
      <c r="F25" s="69"/>
      <c r="G25" s="66"/>
      <c r="H25" s="46">
        <f t="shared" si="0"/>
        <v>0</v>
      </c>
      <c r="I25" s="66"/>
      <c r="J25" s="66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ht="45" x14ac:dyDescent="0.2">
      <c r="A26" s="37">
        <v>13</v>
      </c>
      <c r="B26" s="38" t="s">
        <v>69</v>
      </c>
      <c r="C26" s="45" t="s">
        <v>310</v>
      </c>
      <c r="D26" s="24" t="s">
        <v>75</v>
      </c>
      <c r="E26" s="68">
        <v>3</v>
      </c>
      <c r="F26" s="69"/>
      <c r="G26" s="66"/>
      <c r="H26" s="46">
        <f t="shared" si="0"/>
        <v>0</v>
      </c>
      <c r="I26" s="66"/>
      <c r="J26" s="66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ht="56.25" x14ac:dyDescent="0.2">
      <c r="A27" s="37">
        <v>14</v>
      </c>
      <c r="B27" s="38" t="s">
        <v>69</v>
      </c>
      <c r="C27" s="45" t="s">
        <v>311</v>
      </c>
      <c r="D27" s="24" t="s">
        <v>75</v>
      </c>
      <c r="E27" s="68">
        <v>3</v>
      </c>
      <c r="F27" s="69"/>
      <c r="G27" s="66"/>
      <c r="H27" s="46">
        <f t="shared" si="0"/>
        <v>0</v>
      </c>
      <c r="I27" s="66"/>
      <c r="J27" s="66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ht="67.5" x14ac:dyDescent="0.2">
      <c r="A28" s="37">
        <v>15</v>
      </c>
      <c r="B28" s="38" t="s">
        <v>69</v>
      </c>
      <c r="C28" s="45" t="s">
        <v>312</v>
      </c>
      <c r="D28" s="24" t="s">
        <v>75</v>
      </c>
      <c r="E28" s="68">
        <v>3</v>
      </c>
      <c r="F28" s="69"/>
      <c r="G28" s="66"/>
      <c r="H28" s="46">
        <f t="shared" si="0"/>
        <v>0</v>
      </c>
      <c r="I28" s="66"/>
      <c r="J28" s="66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">
      <c r="A29" s="37">
        <v>16</v>
      </c>
      <c r="B29" s="38" t="s">
        <v>69</v>
      </c>
      <c r="C29" s="45" t="s">
        <v>313</v>
      </c>
      <c r="D29" s="24" t="s">
        <v>77</v>
      </c>
      <c r="E29" s="68">
        <v>3</v>
      </c>
      <c r="F29" s="69"/>
      <c r="G29" s="66"/>
      <c r="H29" s="46">
        <f t="shared" si="0"/>
        <v>0</v>
      </c>
      <c r="I29" s="66"/>
      <c r="J29" s="66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">
      <c r="A30" s="37"/>
      <c r="B30" s="38"/>
      <c r="C30" s="45" t="s">
        <v>562</v>
      </c>
      <c r="D30" s="24"/>
      <c r="E30" s="68"/>
      <c r="F30" s="69"/>
      <c r="G30" s="66"/>
      <c r="H30" s="46">
        <f t="shared" si="0"/>
        <v>0</v>
      </c>
      <c r="I30" s="66"/>
      <c r="J30" s="66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ht="33.75" x14ac:dyDescent="0.2">
      <c r="A31" s="37">
        <v>17</v>
      </c>
      <c r="B31" s="38" t="s">
        <v>69</v>
      </c>
      <c r="C31" s="45" t="s">
        <v>314</v>
      </c>
      <c r="D31" s="24" t="s">
        <v>75</v>
      </c>
      <c r="E31" s="68">
        <v>2</v>
      </c>
      <c r="F31" s="69"/>
      <c r="G31" s="66"/>
      <c r="H31" s="46">
        <f t="shared" si="0"/>
        <v>0</v>
      </c>
      <c r="I31" s="66"/>
      <c r="J31" s="66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ht="22.5" x14ac:dyDescent="0.2">
      <c r="A32" s="37">
        <v>18</v>
      </c>
      <c r="B32" s="38" t="s">
        <v>69</v>
      </c>
      <c r="C32" s="45" t="s">
        <v>315</v>
      </c>
      <c r="D32" s="24" t="s">
        <v>75</v>
      </c>
      <c r="E32" s="68">
        <v>2</v>
      </c>
      <c r="F32" s="69"/>
      <c r="G32" s="66"/>
      <c r="H32" s="46">
        <f t="shared" si="0"/>
        <v>0</v>
      </c>
      <c r="I32" s="66"/>
      <c r="J32" s="66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">
      <c r="A33" s="37"/>
      <c r="B33" s="38"/>
      <c r="C33" s="45" t="s">
        <v>316</v>
      </c>
      <c r="D33" s="24"/>
      <c r="E33" s="68"/>
      <c r="F33" s="69"/>
      <c r="G33" s="66"/>
      <c r="H33" s="46">
        <f t="shared" si="0"/>
        <v>0</v>
      </c>
      <c r="I33" s="66"/>
      <c r="J33" s="66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ht="22.5" x14ac:dyDescent="0.2">
      <c r="A34" s="37">
        <v>19</v>
      </c>
      <c r="B34" s="38" t="s">
        <v>69</v>
      </c>
      <c r="C34" s="45" t="s">
        <v>317</v>
      </c>
      <c r="D34" s="24" t="s">
        <v>75</v>
      </c>
      <c r="E34" s="68">
        <v>23</v>
      </c>
      <c r="F34" s="69"/>
      <c r="G34" s="66"/>
      <c r="H34" s="46">
        <f t="shared" si="0"/>
        <v>0</v>
      </c>
      <c r="I34" s="66"/>
      <c r="J34" s="66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ht="33.75" x14ac:dyDescent="0.2">
      <c r="A35" s="37">
        <v>20</v>
      </c>
      <c r="B35" s="38" t="s">
        <v>69</v>
      </c>
      <c r="C35" s="45" t="s">
        <v>563</v>
      </c>
      <c r="D35" s="24" t="s">
        <v>75</v>
      </c>
      <c r="E35" s="68">
        <v>11</v>
      </c>
      <c r="F35" s="69"/>
      <c r="G35" s="66"/>
      <c r="H35" s="46">
        <f t="shared" si="0"/>
        <v>0</v>
      </c>
      <c r="I35" s="66"/>
      <c r="J35" s="66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ht="22.5" x14ac:dyDescent="0.2">
      <c r="A36" s="37">
        <v>21</v>
      </c>
      <c r="B36" s="38" t="s">
        <v>69</v>
      </c>
      <c r="C36" s="45" t="s">
        <v>564</v>
      </c>
      <c r="D36" s="24" t="s">
        <v>75</v>
      </c>
      <c r="E36" s="68">
        <v>16</v>
      </c>
      <c r="F36" s="69"/>
      <c r="G36" s="66"/>
      <c r="H36" s="46">
        <f t="shared" si="0"/>
        <v>0</v>
      </c>
      <c r="I36" s="66"/>
      <c r="J36" s="66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ht="23.25" thickBot="1" x14ac:dyDescent="0.25">
      <c r="A37" s="37">
        <v>23</v>
      </c>
      <c r="B37" s="38" t="s">
        <v>69</v>
      </c>
      <c r="C37" s="45" t="s">
        <v>318</v>
      </c>
      <c r="D37" s="24" t="s">
        <v>75</v>
      </c>
      <c r="E37" s="68">
        <v>45</v>
      </c>
      <c r="F37" s="69"/>
      <c r="G37" s="66"/>
      <c r="H37" s="46">
        <f t="shared" si="0"/>
        <v>0</v>
      </c>
      <c r="I37" s="66"/>
      <c r="J37" s="66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ht="12" thickBot="1" x14ac:dyDescent="0.25">
      <c r="A38" s="172" t="s">
        <v>95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4"/>
      <c r="L38" s="70">
        <f>SUM(L14:L37)</f>
        <v>0</v>
      </c>
      <c r="M38" s="71">
        <f>SUM(M14:M37)</f>
        <v>0</v>
      </c>
      <c r="N38" s="71">
        <f>SUM(N14:N37)</f>
        <v>0</v>
      </c>
      <c r="O38" s="71">
        <f>SUM(O14:O37)</f>
        <v>0</v>
      </c>
      <c r="P38" s="72">
        <f>SUM(P14:P37)</f>
        <v>0</v>
      </c>
    </row>
    <row r="39" spans="1:16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2">
      <c r="A41" s="1" t="s">
        <v>14</v>
      </c>
      <c r="B41" s="17"/>
      <c r="C41" s="171">
        <f>'Kops a'!C38:H38</f>
        <v>0</v>
      </c>
      <c r="D41" s="171"/>
      <c r="E41" s="171"/>
      <c r="F41" s="171"/>
      <c r="G41" s="171"/>
      <c r="H41" s="171"/>
      <c r="I41" s="17"/>
      <c r="J41" s="17"/>
      <c r="K41" s="17"/>
      <c r="L41" s="17"/>
      <c r="M41" s="17"/>
      <c r="N41" s="17"/>
      <c r="O41" s="17"/>
      <c r="P41" s="17"/>
    </row>
    <row r="42" spans="1:16" x14ac:dyDescent="0.2">
      <c r="A42" s="17"/>
      <c r="B42" s="17"/>
      <c r="C42" s="108" t="s">
        <v>15</v>
      </c>
      <c r="D42" s="108"/>
      <c r="E42" s="108"/>
      <c r="F42" s="108"/>
      <c r="G42" s="108"/>
      <c r="H42" s="108"/>
      <c r="I42" s="17"/>
      <c r="J42" s="17"/>
      <c r="K42" s="17"/>
      <c r="L42" s="17"/>
      <c r="M42" s="17"/>
      <c r="N42" s="17"/>
      <c r="O42" s="17"/>
      <c r="P42" s="17"/>
    </row>
    <row r="43" spans="1:16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">
      <c r="A44" s="89" t="str">
        <f>'Kops a'!A41</f>
        <v>Tāme sastādīta 20__. gada __. _________</v>
      </c>
      <c r="B44" s="90"/>
      <c r="C44" s="90"/>
      <c r="D44" s="90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">
      <c r="A46" s="1" t="s">
        <v>38</v>
      </c>
      <c r="B46" s="17"/>
      <c r="C46" s="171">
        <f>'Kops a'!C43:H43</f>
        <v>0</v>
      </c>
      <c r="D46" s="171"/>
      <c r="E46" s="171"/>
      <c r="F46" s="171"/>
      <c r="G46" s="171"/>
      <c r="H46" s="171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A47" s="17"/>
      <c r="B47" s="17"/>
      <c r="C47" s="108" t="s">
        <v>15</v>
      </c>
      <c r="D47" s="108"/>
      <c r="E47" s="108"/>
      <c r="F47" s="108"/>
      <c r="G47" s="108"/>
      <c r="H47" s="108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">
      <c r="A49" s="89" t="s">
        <v>55</v>
      </c>
      <c r="B49" s="90"/>
      <c r="C49" s="94">
        <f>'Kops a'!C46</f>
        <v>0</v>
      </c>
      <c r="D49" s="49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3.5" x14ac:dyDescent="0.2">
      <c r="A51" s="106" t="s">
        <v>62</v>
      </c>
    </row>
    <row r="52" spans="1:16" ht="12" x14ac:dyDescent="0.2">
      <c r="A52" s="107" t="s">
        <v>63</v>
      </c>
    </row>
    <row r="53" spans="1:16" ht="12" x14ac:dyDescent="0.2">
      <c r="A53" s="107" t="s">
        <v>64</v>
      </c>
    </row>
  </sheetData>
  <mergeCells count="22">
    <mergeCell ref="C47:H47"/>
    <mergeCell ref="C4:I4"/>
    <mergeCell ref="F12:K12"/>
    <mergeCell ref="A9:F9"/>
    <mergeCell ref="J9:M9"/>
    <mergeCell ref="D8:L8"/>
    <mergeCell ref="A38:K38"/>
    <mergeCell ref="C41:H41"/>
    <mergeCell ref="C42:H42"/>
    <mergeCell ref="C46:H46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G37 I15:J37">
    <cfRule type="cellIs" dxfId="79" priority="26" operator="equal">
      <formula>0</formula>
    </cfRule>
  </conditionalFormatting>
  <conditionalFormatting sqref="N9:O9 H14:H37 K14:P37">
    <cfRule type="cellIs" dxfId="78" priority="25" operator="equal">
      <formula>0</formula>
    </cfRule>
  </conditionalFormatting>
  <conditionalFormatting sqref="A9:F9">
    <cfRule type="containsText" dxfId="7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76" priority="22" operator="equal">
      <formula>0</formula>
    </cfRule>
  </conditionalFormatting>
  <conditionalFormatting sqref="O10">
    <cfRule type="cellIs" dxfId="75" priority="21" operator="equal">
      <formula>"20__. gada __. _________"</formula>
    </cfRule>
  </conditionalFormatting>
  <conditionalFormatting sqref="A38:K38">
    <cfRule type="containsText" dxfId="74" priority="20" operator="containsText" text="Tiešās izmaksas kopā, t. sk. darba devēja sociālais nodoklis __.__% ">
      <formula>NOT(ISERROR(SEARCH("Tiešās izmaksas kopā, t. sk. darba devēja sociālais nodoklis __.__% ",A38)))</formula>
    </cfRule>
  </conditionalFormatting>
  <conditionalFormatting sqref="L38:P38">
    <cfRule type="cellIs" dxfId="73" priority="15" operator="equal">
      <formula>0</formula>
    </cfRule>
  </conditionalFormatting>
  <conditionalFormatting sqref="C4:I4">
    <cfRule type="cellIs" dxfId="72" priority="14" operator="equal">
      <formula>0</formula>
    </cfRule>
  </conditionalFormatting>
  <conditionalFormatting sqref="D5:L8">
    <cfRule type="cellIs" dxfId="71" priority="11" operator="equal">
      <formula>0</formula>
    </cfRule>
  </conditionalFormatting>
  <conditionalFormatting sqref="A14:B14 D14:G14">
    <cfRule type="cellIs" dxfId="70" priority="10" operator="equal">
      <formula>0</formula>
    </cfRule>
  </conditionalFormatting>
  <conditionalFormatting sqref="C14">
    <cfRule type="cellIs" dxfId="69" priority="9" operator="equal">
      <formula>0</formula>
    </cfRule>
  </conditionalFormatting>
  <conditionalFormatting sqref="I14:J14">
    <cfRule type="cellIs" dxfId="68" priority="8" operator="equal">
      <formula>0</formula>
    </cfRule>
  </conditionalFormatting>
  <conditionalFormatting sqref="P10">
    <cfRule type="cellIs" dxfId="67" priority="7" operator="equal">
      <formula>"20__. gada __. _________"</formula>
    </cfRule>
  </conditionalFormatting>
  <conditionalFormatting sqref="C46:H46">
    <cfRule type="cellIs" dxfId="66" priority="4" operator="equal">
      <formula>0</formula>
    </cfRule>
  </conditionalFormatting>
  <conditionalFormatting sqref="C41:H41">
    <cfRule type="cellIs" dxfId="65" priority="3" operator="equal">
      <formula>0</formula>
    </cfRule>
  </conditionalFormatting>
  <conditionalFormatting sqref="C46:H46 C49 C41:H41">
    <cfRule type="cellIs" dxfId="64" priority="2" operator="equal">
      <formula>0</formula>
    </cfRule>
  </conditionalFormatting>
  <conditionalFormatting sqref="D1">
    <cfRule type="cellIs" dxfId="63" priority="1" operator="equal">
      <formula>0</formula>
    </cfRule>
  </conditionalFormatting>
  <pageMargins left="0.7" right="0.7" top="0.75" bottom="0.75" header="0.3" footer="0.3"/>
  <pageSetup paperSize="9" scale="93" fitToHeight="0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FF7EA908-55EC-4C43-BFD3-676EB2F59EFD}">
            <xm:f>NOT(ISERROR(SEARCH("Tāme sastādīta ____. gada ___. ______________",A44)))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A44</xm:sqref>
        </x14:conditionalFormatting>
        <x14:conditionalFormatting xmlns:xm="http://schemas.microsoft.com/office/excel/2006/main">
          <x14:cfRule type="containsText" priority="5" operator="containsText" id="{7D30F4F9-54F3-4EAD-9065-3BE0F6D67384}">
            <xm:f>NOT(ISERROR(SEARCH("Sertifikāta Nr. _________________________________",A49)))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A49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C885-C984-4F8C-8D93-7649936C5DE1}">
  <sheetPr codeName="Sheet14">
    <pageSetUpPr fitToPage="1"/>
  </sheetPr>
  <dimension ref="A1:P350"/>
  <sheetViews>
    <sheetView topLeftCell="A87" zoomScale="145" zoomScaleNormal="145" workbookViewId="0">
      <selection activeCell="C17" sqref="C17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39</v>
      </c>
      <c r="D1" s="50">
        <f>'Kops a'!A26</f>
        <v>0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154" t="s">
        <v>319</v>
      </c>
      <c r="D2" s="154"/>
      <c r="E2" s="154"/>
      <c r="F2" s="154"/>
      <c r="G2" s="154"/>
      <c r="H2" s="154"/>
      <c r="I2" s="154"/>
      <c r="J2" s="28"/>
    </row>
    <row r="3" spans="1:16" x14ac:dyDescent="0.2">
      <c r="A3" s="29"/>
      <c r="B3" s="29"/>
      <c r="C3" s="117" t="s">
        <v>18</v>
      </c>
      <c r="D3" s="117"/>
      <c r="E3" s="117"/>
      <c r="F3" s="117"/>
      <c r="G3" s="117"/>
      <c r="H3" s="117"/>
      <c r="I3" s="117"/>
      <c r="J3" s="29"/>
    </row>
    <row r="4" spans="1:16" x14ac:dyDescent="0.2">
      <c r="A4" s="29"/>
      <c r="B4" s="29"/>
      <c r="C4" s="155" t="s">
        <v>53</v>
      </c>
      <c r="D4" s="155"/>
      <c r="E4" s="155"/>
      <c r="F4" s="155"/>
      <c r="G4" s="155"/>
      <c r="H4" s="155"/>
      <c r="I4" s="155"/>
      <c r="J4" s="29"/>
    </row>
    <row r="5" spans="1:16" x14ac:dyDescent="0.2">
      <c r="A5" s="22"/>
      <c r="B5" s="22"/>
      <c r="C5" s="26" t="s">
        <v>5</v>
      </c>
      <c r="D5" s="168" t="str">
        <f>'Kops a'!D6</f>
        <v>Daudzdzīvokļu ēka</v>
      </c>
      <c r="E5" s="168"/>
      <c r="F5" s="168"/>
      <c r="G5" s="168"/>
      <c r="H5" s="168"/>
      <c r="I5" s="168"/>
      <c r="J5" s="168"/>
      <c r="K5" s="168"/>
      <c r="L5" s="168"/>
      <c r="M5" s="17"/>
      <c r="N5" s="17"/>
      <c r="O5" s="17"/>
      <c r="P5" s="17"/>
    </row>
    <row r="6" spans="1:16" x14ac:dyDescent="0.2">
      <c r="A6" s="22"/>
      <c r="B6" s="22"/>
      <c r="C6" s="26" t="s">
        <v>6</v>
      </c>
      <c r="D6" s="168" t="str">
        <f>'Kops a'!D7</f>
        <v>Daudzdzīvokļu dzīvojamās mājas energoefektivitātes paaugstināšanas pasākumi - fasādes vienkāršotā atjaunošana</v>
      </c>
      <c r="E6" s="168"/>
      <c r="F6" s="168"/>
      <c r="G6" s="168"/>
      <c r="H6" s="168"/>
      <c r="I6" s="168"/>
      <c r="J6" s="168"/>
      <c r="K6" s="168"/>
      <c r="L6" s="168"/>
      <c r="M6" s="17"/>
      <c r="N6" s="17"/>
      <c r="O6" s="17"/>
      <c r="P6" s="17"/>
    </row>
    <row r="7" spans="1:16" x14ac:dyDescent="0.2">
      <c r="A7" s="22"/>
      <c r="B7" s="22"/>
      <c r="C7" s="26" t="s">
        <v>7</v>
      </c>
      <c r="D7" s="168" t="str">
        <f>'Kops a'!D8</f>
        <v>Mežmalas iela 5, Liepāja</v>
      </c>
      <c r="E7" s="168"/>
      <c r="F7" s="168"/>
      <c r="G7" s="168"/>
      <c r="H7" s="168"/>
      <c r="I7" s="168"/>
      <c r="J7" s="168"/>
      <c r="K7" s="168"/>
      <c r="L7" s="168"/>
      <c r="M7" s="17"/>
      <c r="N7" s="17"/>
      <c r="O7" s="17"/>
      <c r="P7" s="17"/>
    </row>
    <row r="8" spans="1:16" x14ac:dyDescent="0.2">
      <c r="A8" s="22"/>
      <c r="B8" s="22"/>
      <c r="C8" s="4" t="s">
        <v>21</v>
      </c>
      <c r="D8" s="168" t="str">
        <f>'Kops a'!D9</f>
        <v>2017/3-62/106</v>
      </c>
      <c r="E8" s="168"/>
      <c r="F8" s="168"/>
      <c r="G8" s="168"/>
      <c r="H8" s="168"/>
      <c r="I8" s="168"/>
      <c r="J8" s="168"/>
      <c r="K8" s="168"/>
      <c r="L8" s="168"/>
      <c r="M8" s="17"/>
      <c r="N8" s="17"/>
      <c r="O8" s="17"/>
      <c r="P8" s="17"/>
    </row>
    <row r="9" spans="1:16" ht="11.25" customHeight="1" x14ac:dyDescent="0.2">
      <c r="A9" s="156" t="s">
        <v>320</v>
      </c>
      <c r="B9" s="156"/>
      <c r="C9" s="156"/>
      <c r="D9" s="156"/>
      <c r="E9" s="156"/>
      <c r="F9" s="156"/>
      <c r="G9" s="30"/>
      <c r="H9" s="30"/>
      <c r="I9" s="30"/>
      <c r="J9" s="160" t="s">
        <v>40</v>
      </c>
      <c r="K9" s="160"/>
      <c r="L9" s="160"/>
      <c r="M9" s="160"/>
      <c r="N9" s="167">
        <f>P335</f>
        <v>0</v>
      </c>
      <c r="O9" s="167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92"/>
      <c r="P10" s="91" t="str">
        <f>A341</f>
        <v>Tāme sastādīta 20__. gada __. 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128" t="s">
        <v>24</v>
      </c>
      <c r="B12" s="162" t="s">
        <v>41</v>
      </c>
      <c r="C12" s="158" t="s">
        <v>42</v>
      </c>
      <c r="D12" s="165" t="s">
        <v>43</v>
      </c>
      <c r="E12" s="169" t="s">
        <v>44</v>
      </c>
      <c r="F12" s="157" t="s">
        <v>45</v>
      </c>
      <c r="G12" s="158"/>
      <c r="H12" s="158"/>
      <c r="I12" s="158"/>
      <c r="J12" s="158"/>
      <c r="K12" s="159"/>
      <c r="L12" s="157" t="s">
        <v>46</v>
      </c>
      <c r="M12" s="158"/>
      <c r="N12" s="158"/>
      <c r="O12" s="158"/>
      <c r="P12" s="159"/>
    </row>
    <row r="13" spans="1:16" ht="126.75" customHeight="1" thickBot="1" x14ac:dyDescent="0.25">
      <c r="A13" s="161"/>
      <c r="B13" s="163"/>
      <c r="C13" s="164"/>
      <c r="D13" s="166"/>
      <c r="E13" s="170"/>
      <c r="F13" s="35" t="s">
        <v>47</v>
      </c>
      <c r="G13" s="36" t="s">
        <v>48</v>
      </c>
      <c r="H13" s="36" t="s">
        <v>49</v>
      </c>
      <c r="I13" s="36" t="s">
        <v>50</v>
      </c>
      <c r="J13" s="36" t="s">
        <v>51</v>
      </c>
      <c r="K13" s="61" t="s">
        <v>52</v>
      </c>
      <c r="L13" s="35" t="s">
        <v>47</v>
      </c>
      <c r="M13" s="36" t="s">
        <v>49</v>
      </c>
      <c r="N13" s="36" t="s">
        <v>50</v>
      </c>
      <c r="O13" s="36" t="s">
        <v>51</v>
      </c>
      <c r="P13" s="61" t="s">
        <v>52</v>
      </c>
    </row>
    <row r="14" spans="1:16" x14ac:dyDescent="0.2">
      <c r="A14" s="62"/>
      <c r="B14" s="63"/>
      <c r="C14" s="64" t="s">
        <v>321</v>
      </c>
      <c r="D14" s="65"/>
      <c r="E14" s="68"/>
      <c r="F14" s="69"/>
      <c r="G14" s="66"/>
      <c r="H14" s="66">
        <f>ROUND(F14*G14,2)</f>
        <v>0</v>
      </c>
      <c r="I14" s="66"/>
      <c r="J14" s="66"/>
      <c r="K14" s="67">
        <f>SUM(H14:J14)</f>
        <v>0</v>
      </c>
      <c r="L14" s="69">
        <f>ROUND(E14*F14,2)</f>
        <v>0</v>
      </c>
      <c r="M14" s="66">
        <f>ROUND(H14*E14,2)</f>
        <v>0</v>
      </c>
      <c r="N14" s="66">
        <f>ROUND(I14*E14,2)</f>
        <v>0</v>
      </c>
      <c r="O14" s="66">
        <f>ROUND(J14*E14,2)</f>
        <v>0</v>
      </c>
      <c r="P14" s="67">
        <f>SUM(M14:O14)</f>
        <v>0</v>
      </c>
    </row>
    <row r="15" spans="1:16" ht="22.5" x14ac:dyDescent="0.2">
      <c r="A15" s="37">
        <v>1</v>
      </c>
      <c r="B15" s="38" t="s">
        <v>69</v>
      </c>
      <c r="C15" s="45" t="s">
        <v>322</v>
      </c>
      <c r="D15" s="24" t="s">
        <v>157</v>
      </c>
      <c r="E15" s="68">
        <v>230</v>
      </c>
      <c r="F15" s="69"/>
      <c r="G15" s="66"/>
      <c r="H15" s="46">
        <f t="shared" ref="H15:H77" si="0">ROUND(F15*G15,2)</f>
        <v>0</v>
      </c>
      <c r="I15" s="66"/>
      <c r="J15" s="66"/>
      <c r="K15" s="47">
        <f t="shared" ref="K15:K77" si="1">SUM(H15:J15)</f>
        <v>0</v>
      </c>
      <c r="L15" s="48">
        <f t="shared" ref="L15:L77" si="2">ROUND(E15*F15,2)</f>
        <v>0</v>
      </c>
      <c r="M15" s="46">
        <f t="shared" ref="M15:M77" si="3">ROUND(H15*E15,2)</f>
        <v>0</v>
      </c>
      <c r="N15" s="46">
        <f t="shared" ref="N15:N77" si="4">ROUND(I15*E15,2)</f>
        <v>0</v>
      </c>
      <c r="O15" s="46">
        <f t="shared" ref="O15:O77" si="5">ROUND(J15*E15,2)</f>
        <v>0</v>
      </c>
      <c r="P15" s="47">
        <f t="shared" ref="P15:P77" si="6">SUM(M15:O15)</f>
        <v>0</v>
      </c>
    </row>
    <row r="16" spans="1:16" ht="22.5" x14ac:dyDescent="0.2">
      <c r="A16" s="37">
        <v>2</v>
      </c>
      <c r="B16" s="38" t="s">
        <v>69</v>
      </c>
      <c r="C16" s="45" t="s">
        <v>323</v>
      </c>
      <c r="D16" s="24" t="s">
        <v>157</v>
      </c>
      <c r="E16" s="68">
        <v>32</v>
      </c>
      <c r="F16" s="69"/>
      <c r="G16" s="66"/>
      <c r="H16" s="46">
        <f t="shared" si="0"/>
        <v>0</v>
      </c>
      <c r="I16" s="66"/>
      <c r="J16" s="66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ht="22.5" x14ac:dyDescent="0.2">
      <c r="A17" s="37">
        <v>3</v>
      </c>
      <c r="B17" s="38" t="s">
        <v>69</v>
      </c>
      <c r="C17" s="45" t="s">
        <v>324</v>
      </c>
      <c r="D17" s="24" t="s">
        <v>157</v>
      </c>
      <c r="E17" s="68">
        <v>15</v>
      </c>
      <c r="F17" s="69"/>
      <c r="G17" s="66"/>
      <c r="H17" s="46">
        <f t="shared" si="0"/>
        <v>0</v>
      </c>
      <c r="I17" s="66"/>
      <c r="J17" s="66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ht="22.5" x14ac:dyDescent="0.2">
      <c r="A18" s="37">
        <v>4</v>
      </c>
      <c r="B18" s="38" t="s">
        <v>69</v>
      </c>
      <c r="C18" s="45" t="s">
        <v>325</v>
      </c>
      <c r="D18" s="24" t="s">
        <v>157</v>
      </c>
      <c r="E18" s="68">
        <v>54</v>
      </c>
      <c r="F18" s="69"/>
      <c r="G18" s="66"/>
      <c r="H18" s="46">
        <f t="shared" si="0"/>
        <v>0</v>
      </c>
      <c r="I18" s="66"/>
      <c r="J18" s="66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ht="22.5" x14ac:dyDescent="0.2">
      <c r="A19" s="37">
        <v>5</v>
      </c>
      <c r="B19" s="38" t="s">
        <v>69</v>
      </c>
      <c r="C19" s="45" t="s">
        <v>326</v>
      </c>
      <c r="D19" s="24" t="s">
        <v>157</v>
      </c>
      <c r="E19" s="68">
        <v>104</v>
      </c>
      <c r="F19" s="69"/>
      <c r="G19" s="66"/>
      <c r="H19" s="46">
        <f t="shared" si="0"/>
        <v>0</v>
      </c>
      <c r="I19" s="66"/>
      <c r="J19" s="66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ht="22.5" x14ac:dyDescent="0.2">
      <c r="A20" s="37">
        <v>6</v>
      </c>
      <c r="B20" s="38" t="s">
        <v>69</v>
      </c>
      <c r="C20" s="45" t="s">
        <v>327</v>
      </c>
      <c r="D20" s="24" t="s">
        <v>157</v>
      </c>
      <c r="E20" s="68">
        <v>11</v>
      </c>
      <c r="F20" s="69"/>
      <c r="G20" s="66"/>
      <c r="H20" s="46">
        <f t="shared" si="0"/>
        <v>0</v>
      </c>
      <c r="I20" s="66"/>
      <c r="J20" s="66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ht="22.5" x14ac:dyDescent="0.2">
      <c r="A21" s="37">
        <v>7</v>
      </c>
      <c r="B21" s="38" t="s">
        <v>69</v>
      </c>
      <c r="C21" s="45" t="s">
        <v>328</v>
      </c>
      <c r="D21" s="24" t="s">
        <v>157</v>
      </c>
      <c r="E21" s="68">
        <v>13</v>
      </c>
      <c r="F21" s="69"/>
      <c r="G21" s="66"/>
      <c r="H21" s="46">
        <f t="shared" si="0"/>
        <v>0</v>
      </c>
      <c r="I21" s="66"/>
      <c r="J21" s="66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">
      <c r="A22" s="37">
        <v>8</v>
      </c>
      <c r="B22" s="38" t="s">
        <v>69</v>
      </c>
      <c r="C22" s="45" t="s">
        <v>329</v>
      </c>
      <c r="D22" s="24" t="s">
        <v>75</v>
      </c>
      <c r="E22" s="68">
        <v>6</v>
      </c>
      <c r="F22" s="69"/>
      <c r="G22" s="66"/>
      <c r="H22" s="46">
        <f t="shared" si="0"/>
        <v>0</v>
      </c>
      <c r="I22" s="66"/>
      <c r="J22" s="66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">
      <c r="A23" s="37">
        <v>9</v>
      </c>
      <c r="B23" s="38" t="s">
        <v>69</v>
      </c>
      <c r="C23" s="45" t="s">
        <v>330</v>
      </c>
      <c r="D23" s="24" t="s">
        <v>75</v>
      </c>
      <c r="E23" s="68">
        <v>16</v>
      </c>
      <c r="F23" s="69"/>
      <c r="G23" s="66"/>
      <c r="H23" s="46">
        <f t="shared" si="0"/>
        <v>0</v>
      </c>
      <c r="I23" s="66"/>
      <c r="J23" s="66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">
      <c r="A24" s="37">
        <v>10</v>
      </c>
      <c r="B24" s="38" t="s">
        <v>69</v>
      </c>
      <c r="C24" s="45" t="s">
        <v>331</v>
      </c>
      <c r="D24" s="24" t="s">
        <v>75</v>
      </c>
      <c r="E24" s="68">
        <v>2</v>
      </c>
      <c r="F24" s="69"/>
      <c r="G24" s="66"/>
      <c r="H24" s="46">
        <f t="shared" si="0"/>
        <v>0</v>
      </c>
      <c r="I24" s="66"/>
      <c r="J24" s="66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">
      <c r="A25" s="37">
        <v>11</v>
      </c>
      <c r="B25" s="38" t="s">
        <v>69</v>
      </c>
      <c r="C25" s="45" t="s">
        <v>332</v>
      </c>
      <c r="D25" s="24" t="s">
        <v>75</v>
      </c>
      <c r="E25" s="68">
        <v>2</v>
      </c>
      <c r="F25" s="69"/>
      <c r="G25" s="66"/>
      <c r="H25" s="46">
        <f t="shared" si="0"/>
        <v>0</v>
      </c>
      <c r="I25" s="66"/>
      <c r="J25" s="66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">
      <c r="A26" s="37">
        <v>12</v>
      </c>
      <c r="B26" s="38" t="s">
        <v>69</v>
      </c>
      <c r="C26" s="45" t="s">
        <v>333</v>
      </c>
      <c r="D26" s="24" t="s">
        <v>75</v>
      </c>
      <c r="E26" s="68">
        <v>6</v>
      </c>
      <c r="F26" s="69"/>
      <c r="G26" s="66"/>
      <c r="H26" s="46">
        <f t="shared" si="0"/>
        <v>0</v>
      </c>
      <c r="I26" s="66"/>
      <c r="J26" s="66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">
      <c r="A27" s="37">
        <v>13</v>
      </c>
      <c r="B27" s="38" t="s">
        <v>69</v>
      </c>
      <c r="C27" s="45" t="s">
        <v>334</v>
      </c>
      <c r="D27" s="24" t="s">
        <v>75</v>
      </c>
      <c r="E27" s="68">
        <v>6</v>
      </c>
      <c r="F27" s="69"/>
      <c r="G27" s="66"/>
      <c r="H27" s="46">
        <f t="shared" si="0"/>
        <v>0</v>
      </c>
      <c r="I27" s="66"/>
      <c r="J27" s="66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">
      <c r="A28" s="37">
        <v>14</v>
      </c>
      <c r="B28" s="38" t="s">
        <v>69</v>
      </c>
      <c r="C28" s="45" t="s">
        <v>335</v>
      </c>
      <c r="D28" s="24" t="s">
        <v>75</v>
      </c>
      <c r="E28" s="68">
        <v>6</v>
      </c>
      <c r="F28" s="69"/>
      <c r="G28" s="66"/>
      <c r="H28" s="46">
        <f t="shared" si="0"/>
        <v>0</v>
      </c>
      <c r="I28" s="66"/>
      <c r="J28" s="66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">
      <c r="A29" s="37">
        <v>15</v>
      </c>
      <c r="B29" s="38" t="s">
        <v>69</v>
      </c>
      <c r="C29" s="45" t="s">
        <v>336</v>
      </c>
      <c r="D29" s="24" t="s">
        <v>75</v>
      </c>
      <c r="E29" s="68">
        <v>6</v>
      </c>
      <c r="F29" s="69"/>
      <c r="G29" s="66"/>
      <c r="H29" s="46">
        <f t="shared" si="0"/>
        <v>0</v>
      </c>
      <c r="I29" s="66"/>
      <c r="J29" s="66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">
      <c r="A30" s="37">
        <v>16</v>
      </c>
      <c r="B30" s="38" t="s">
        <v>69</v>
      </c>
      <c r="C30" s="45" t="s">
        <v>337</v>
      </c>
      <c r="D30" s="24" t="s">
        <v>75</v>
      </c>
      <c r="E30" s="68">
        <v>2</v>
      </c>
      <c r="F30" s="69"/>
      <c r="G30" s="66"/>
      <c r="H30" s="46">
        <f t="shared" si="0"/>
        <v>0</v>
      </c>
      <c r="I30" s="66"/>
      <c r="J30" s="66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">
      <c r="A31" s="37">
        <v>17</v>
      </c>
      <c r="B31" s="38" t="s">
        <v>69</v>
      </c>
      <c r="C31" s="45" t="s">
        <v>338</v>
      </c>
      <c r="D31" s="24" t="s">
        <v>75</v>
      </c>
      <c r="E31" s="68">
        <v>2</v>
      </c>
      <c r="F31" s="69"/>
      <c r="G31" s="66"/>
      <c r="H31" s="46">
        <f t="shared" si="0"/>
        <v>0</v>
      </c>
      <c r="I31" s="66"/>
      <c r="J31" s="66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">
      <c r="A32" s="37">
        <v>18</v>
      </c>
      <c r="B32" s="38" t="s">
        <v>69</v>
      </c>
      <c r="C32" s="45" t="s">
        <v>339</v>
      </c>
      <c r="D32" s="24" t="s">
        <v>75</v>
      </c>
      <c r="E32" s="68">
        <v>2</v>
      </c>
      <c r="F32" s="69"/>
      <c r="G32" s="66"/>
      <c r="H32" s="46">
        <f t="shared" si="0"/>
        <v>0</v>
      </c>
      <c r="I32" s="66"/>
      <c r="J32" s="66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">
      <c r="A33" s="37">
        <v>19</v>
      </c>
      <c r="B33" s="38" t="s">
        <v>69</v>
      </c>
      <c r="C33" s="45" t="s">
        <v>340</v>
      </c>
      <c r="D33" s="24" t="s">
        <v>75</v>
      </c>
      <c r="E33" s="68">
        <v>6</v>
      </c>
      <c r="F33" s="69"/>
      <c r="G33" s="66"/>
      <c r="H33" s="46">
        <f t="shared" si="0"/>
        <v>0</v>
      </c>
      <c r="I33" s="66"/>
      <c r="J33" s="66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">
      <c r="A34" s="37">
        <v>20</v>
      </c>
      <c r="B34" s="38" t="s">
        <v>69</v>
      </c>
      <c r="C34" s="45" t="s">
        <v>341</v>
      </c>
      <c r="D34" s="24" t="s">
        <v>75</v>
      </c>
      <c r="E34" s="68">
        <v>6</v>
      </c>
      <c r="F34" s="69"/>
      <c r="G34" s="66"/>
      <c r="H34" s="46">
        <f t="shared" si="0"/>
        <v>0</v>
      </c>
      <c r="I34" s="66"/>
      <c r="J34" s="66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">
      <c r="A35" s="37">
        <v>21</v>
      </c>
      <c r="B35" s="38" t="s">
        <v>69</v>
      </c>
      <c r="C35" s="45" t="s">
        <v>342</v>
      </c>
      <c r="D35" s="24" t="s">
        <v>75</v>
      </c>
      <c r="E35" s="68">
        <v>12</v>
      </c>
      <c r="F35" s="69"/>
      <c r="G35" s="66"/>
      <c r="H35" s="46">
        <f t="shared" si="0"/>
        <v>0</v>
      </c>
      <c r="I35" s="66"/>
      <c r="J35" s="66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">
      <c r="A36" s="37">
        <v>22</v>
      </c>
      <c r="B36" s="38" t="s">
        <v>69</v>
      </c>
      <c r="C36" s="45" t="s">
        <v>343</v>
      </c>
      <c r="D36" s="24" t="s">
        <v>75</v>
      </c>
      <c r="E36" s="68">
        <v>94</v>
      </c>
      <c r="F36" s="69"/>
      <c r="G36" s="66"/>
      <c r="H36" s="46">
        <f t="shared" si="0"/>
        <v>0</v>
      </c>
      <c r="I36" s="66"/>
      <c r="J36" s="66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">
      <c r="A37" s="37">
        <v>23</v>
      </c>
      <c r="B37" s="38" t="s">
        <v>69</v>
      </c>
      <c r="C37" s="45" t="s">
        <v>344</v>
      </c>
      <c r="D37" s="24" t="s">
        <v>75</v>
      </c>
      <c r="E37" s="68">
        <v>60</v>
      </c>
      <c r="F37" s="69"/>
      <c r="G37" s="66"/>
      <c r="H37" s="46">
        <f t="shared" si="0"/>
        <v>0</v>
      </c>
      <c r="I37" s="66"/>
      <c r="J37" s="66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">
      <c r="A38" s="37">
        <v>24</v>
      </c>
      <c r="B38" s="38" t="s">
        <v>69</v>
      </c>
      <c r="C38" s="45" t="s">
        <v>345</v>
      </c>
      <c r="D38" s="24" t="s">
        <v>75</v>
      </c>
      <c r="E38" s="68">
        <v>14</v>
      </c>
      <c r="F38" s="69"/>
      <c r="G38" s="66"/>
      <c r="H38" s="46">
        <f t="shared" si="0"/>
        <v>0</v>
      </c>
      <c r="I38" s="66"/>
      <c r="J38" s="66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">
      <c r="A39" s="37">
        <v>25</v>
      </c>
      <c r="B39" s="38" t="s">
        <v>69</v>
      </c>
      <c r="C39" s="45" t="s">
        <v>346</v>
      </c>
      <c r="D39" s="24" t="s">
        <v>75</v>
      </c>
      <c r="E39" s="68">
        <v>10</v>
      </c>
      <c r="F39" s="69"/>
      <c r="G39" s="66"/>
      <c r="H39" s="46">
        <f t="shared" si="0"/>
        <v>0</v>
      </c>
      <c r="I39" s="66"/>
      <c r="J39" s="66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x14ac:dyDescent="0.2">
      <c r="A40" s="37">
        <v>26</v>
      </c>
      <c r="B40" s="38" t="s">
        <v>69</v>
      </c>
      <c r="C40" s="45" t="s">
        <v>347</v>
      </c>
      <c r="D40" s="24" t="s">
        <v>75</v>
      </c>
      <c r="E40" s="68">
        <v>2</v>
      </c>
      <c r="F40" s="69"/>
      <c r="G40" s="66"/>
      <c r="H40" s="46">
        <f t="shared" si="0"/>
        <v>0</v>
      </c>
      <c r="I40" s="66"/>
      <c r="J40" s="66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">
      <c r="A41" s="37">
        <v>27</v>
      </c>
      <c r="B41" s="38" t="s">
        <v>69</v>
      </c>
      <c r="C41" s="45" t="s">
        <v>348</v>
      </c>
      <c r="D41" s="24" t="s">
        <v>75</v>
      </c>
      <c r="E41" s="68">
        <v>6</v>
      </c>
      <c r="F41" s="69"/>
      <c r="G41" s="66"/>
      <c r="H41" s="46">
        <f t="shared" si="0"/>
        <v>0</v>
      </c>
      <c r="I41" s="66"/>
      <c r="J41" s="66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">
      <c r="A42" s="37">
        <v>28</v>
      </c>
      <c r="B42" s="38" t="s">
        <v>69</v>
      </c>
      <c r="C42" s="45" t="s">
        <v>349</v>
      </c>
      <c r="D42" s="24" t="s">
        <v>75</v>
      </c>
      <c r="E42" s="68">
        <v>2</v>
      </c>
      <c r="F42" s="69"/>
      <c r="G42" s="66"/>
      <c r="H42" s="46">
        <f t="shared" si="0"/>
        <v>0</v>
      </c>
      <c r="I42" s="66"/>
      <c r="J42" s="66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x14ac:dyDescent="0.2">
      <c r="A43" s="37">
        <v>29</v>
      </c>
      <c r="B43" s="38" t="s">
        <v>69</v>
      </c>
      <c r="C43" s="45" t="s">
        <v>350</v>
      </c>
      <c r="D43" s="24" t="s">
        <v>75</v>
      </c>
      <c r="E43" s="68">
        <v>16</v>
      </c>
      <c r="F43" s="69"/>
      <c r="G43" s="66"/>
      <c r="H43" s="46">
        <f t="shared" si="0"/>
        <v>0</v>
      </c>
      <c r="I43" s="66"/>
      <c r="J43" s="66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x14ac:dyDescent="0.2">
      <c r="A44" s="37">
        <v>30</v>
      </c>
      <c r="B44" s="38" t="s">
        <v>69</v>
      </c>
      <c r="C44" s="45" t="s">
        <v>351</v>
      </c>
      <c r="D44" s="24" t="s">
        <v>75</v>
      </c>
      <c r="E44" s="68">
        <v>2</v>
      </c>
      <c r="F44" s="69"/>
      <c r="G44" s="66"/>
      <c r="H44" s="46">
        <f t="shared" si="0"/>
        <v>0</v>
      </c>
      <c r="I44" s="66"/>
      <c r="J44" s="66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">
      <c r="A45" s="37">
        <v>31</v>
      </c>
      <c r="B45" s="38" t="s">
        <v>69</v>
      </c>
      <c r="C45" s="45" t="s">
        <v>352</v>
      </c>
      <c r="D45" s="24" t="s">
        <v>75</v>
      </c>
      <c r="E45" s="68">
        <v>48</v>
      </c>
      <c r="F45" s="69"/>
      <c r="G45" s="66"/>
      <c r="H45" s="46">
        <f t="shared" si="0"/>
        <v>0</v>
      </c>
      <c r="I45" s="66"/>
      <c r="J45" s="66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">
      <c r="A46" s="37">
        <v>32</v>
      </c>
      <c r="B46" s="38" t="s">
        <v>69</v>
      </c>
      <c r="C46" s="45" t="s">
        <v>353</v>
      </c>
      <c r="D46" s="24" t="s">
        <v>75</v>
      </c>
      <c r="E46" s="68">
        <v>6</v>
      </c>
      <c r="F46" s="69"/>
      <c r="G46" s="66"/>
      <c r="H46" s="46">
        <f t="shared" si="0"/>
        <v>0</v>
      </c>
      <c r="I46" s="66"/>
      <c r="J46" s="66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">
      <c r="A47" s="37">
        <v>33</v>
      </c>
      <c r="B47" s="38" t="s">
        <v>69</v>
      </c>
      <c r="C47" s="45" t="s">
        <v>354</v>
      </c>
      <c r="D47" s="24" t="s">
        <v>75</v>
      </c>
      <c r="E47" s="68">
        <v>18</v>
      </c>
      <c r="F47" s="69"/>
      <c r="G47" s="66"/>
      <c r="H47" s="46">
        <f t="shared" si="0"/>
        <v>0</v>
      </c>
      <c r="I47" s="66"/>
      <c r="J47" s="66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x14ac:dyDescent="0.2">
      <c r="A48" s="37">
        <v>34</v>
      </c>
      <c r="B48" s="38" t="s">
        <v>69</v>
      </c>
      <c r="C48" s="45" t="s">
        <v>355</v>
      </c>
      <c r="D48" s="24" t="s">
        <v>75</v>
      </c>
      <c r="E48" s="68">
        <v>2</v>
      </c>
      <c r="F48" s="69"/>
      <c r="G48" s="66"/>
      <c r="H48" s="46">
        <f t="shared" si="0"/>
        <v>0</v>
      </c>
      <c r="I48" s="66"/>
      <c r="J48" s="66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x14ac:dyDescent="0.2">
      <c r="A49" s="37">
        <v>35</v>
      </c>
      <c r="B49" s="38" t="s">
        <v>69</v>
      </c>
      <c r="C49" s="45" t="s">
        <v>565</v>
      </c>
      <c r="D49" s="24" t="s">
        <v>157</v>
      </c>
      <c r="E49" s="68">
        <v>230</v>
      </c>
      <c r="F49" s="69"/>
      <c r="G49" s="66"/>
      <c r="H49" s="46">
        <f t="shared" si="0"/>
        <v>0</v>
      </c>
      <c r="I49" s="66"/>
      <c r="J49" s="66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x14ac:dyDescent="0.2">
      <c r="A50" s="37">
        <v>36</v>
      </c>
      <c r="B50" s="38" t="s">
        <v>69</v>
      </c>
      <c r="C50" s="45" t="s">
        <v>566</v>
      </c>
      <c r="D50" s="24" t="s">
        <v>157</v>
      </c>
      <c r="E50" s="68">
        <v>32</v>
      </c>
      <c r="F50" s="69"/>
      <c r="G50" s="66"/>
      <c r="H50" s="46">
        <f t="shared" si="0"/>
        <v>0</v>
      </c>
      <c r="I50" s="66"/>
      <c r="J50" s="66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x14ac:dyDescent="0.2">
      <c r="A51" s="37">
        <v>37</v>
      </c>
      <c r="B51" s="38" t="s">
        <v>69</v>
      </c>
      <c r="C51" s="45" t="s">
        <v>567</v>
      </c>
      <c r="D51" s="24" t="s">
        <v>157</v>
      </c>
      <c r="E51" s="68">
        <v>15</v>
      </c>
      <c r="F51" s="69"/>
      <c r="G51" s="66"/>
      <c r="H51" s="46">
        <f t="shared" si="0"/>
        <v>0</v>
      </c>
      <c r="I51" s="66"/>
      <c r="J51" s="66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x14ac:dyDescent="0.2">
      <c r="A52" s="37">
        <v>38</v>
      </c>
      <c r="B52" s="38" t="s">
        <v>69</v>
      </c>
      <c r="C52" s="45" t="s">
        <v>568</v>
      </c>
      <c r="D52" s="24" t="s">
        <v>157</v>
      </c>
      <c r="E52" s="68">
        <v>54</v>
      </c>
      <c r="F52" s="69"/>
      <c r="G52" s="66"/>
      <c r="H52" s="46">
        <f t="shared" si="0"/>
        <v>0</v>
      </c>
      <c r="I52" s="66"/>
      <c r="J52" s="66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x14ac:dyDescent="0.2">
      <c r="A53" s="37">
        <v>39</v>
      </c>
      <c r="B53" s="38" t="s">
        <v>69</v>
      </c>
      <c r="C53" s="45" t="s">
        <v>569</v>
      </c>
      <c r="D53" s="24" t="s">
        <v>157</v>
      </c>
      <c r="E53" s="68">
        <v>8</v>
      </c>
      <c r="F53" s="69"/>
      <c r="G53" s="66"/>
      <c r="H53" s="46">
        <f t="shared" si="0"/>
        <v>0</v>
      </c>
      <c r="I53" s="66"/>
      <c r="J53" s="66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x14ac:dyDescent="0.2">
      <c r="A54" s="37">
        <v>40</v>
      </c>
      <c r="B54" s="38" t="s">
        <v>69</v>
      </c>
      <c r="C54" s="45" t="s">
        <v>570</v>
      </c>
      <c r="D54" s="24" t="s">
        <v>157</v>
      </c>
      <c r="E54" s="68">
        <v>96</v>
      </c>
      <c r="F54" s="69"/>
      <c r="G54" s="66"/>
      <c r="H54" s="46">
        <f t="shared" si="0"/>
        <v>0</v>
      </c>
      <c r="I54" s="66"/>
      <c r="J54" s="66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x14ac:dyDescent="0.2">
      <c r="A55" s="37">
        <v>41</v>
      </c>
      <c r="B55" s="38" t="s">
        <v>69</v>
      </c>
      <c r="C55" s="45" t="s">
        <v>571</v>
      </c>
      <c r="D55" s="24" t="s">
        <v>157</v>
      </c>
      <c r="E55" s="68">
        <v>11</v>
      </c>
      <c r="F55" s="69"/>
      <c r="G55" s="66"/>
      <c r="H55" s="46">
        <f t="shared" si="0"/>
        <v>0</v>
      </c>
      <c r="I55" s="66"/>
      <c r="J55" s="66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x14ac:dyDescent="0.2">
      <c r="A56" s="37">
        <v>42</v>
      </c>
      <c r="B56" s="38" t="s">
        <v>69</v>
      </c>
      <c r="C56" s="45" t="s">
        <v>572</v>
      </c>
      <c r="D56" s="24" t="s">
        <v>157</v>
      </c>
      <c r="E56" s="68">
        <v>12</v>
      </c>
      <c r="F56" s="69"/>
      <c r="G56" s="66"/>
      <c r="H56" s="46">
        <f t="shared" si="0"/>
        <v>0</v>
      </c>
      <c r="I56" s="66"/>
      <c r="J56" s="66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ht="22.5" x14ac:dyDescent="0.2">
      <c r="A57" s="37">
        <v>43</v>
      </c>
      <c r="B57" s="38" t="s">
        <v>69</v>
      </c>
      <c r="C57" s="45" t="s">
        <v>573</v>
      </c>
      <c r="D57" s="24" t="s">
        <v>94</v>
      </c>
      <c r="E57" s="68">
        <v>40</v>
      </c>
      <c r="F57" s="69"/>
      <c r="G57" s="66"/>
      <c r="H57" s="46">
        <f t="shared" si="0"/>
        <v>0</v>
      </c>
      <c r="I57" s="66"/>
      <c r="J57" s="66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x14ac:dyDescent="0.2">
      <c r="A58" s="37">
        <v>44</v>
      </c>
      <c r="B58" s="38" t="s">
        <v>69</v>
      </c>
      <c r="C58" s="45" t="s">
        <v>574</v>
      </c>
      <c r="D58" s="24" t="s">
        <v>75</v>
      </c>
      <c r="E58" s="68">
        <v>3</v>
      </c>
      <c r="F58" s="69"/>
      <c r="G58" s="66"/>
      <c r="H58" s="46">
        <f t="shared" si="0"/>
        <v>0</v>
      </c>
      <c r="I58" s="66"/>
      <c r="J58" s="66"/>
      <c r="K58" s="47">
        <f t="shared" si="1"/>
        <v>0</v>
      </c>
      <c r="L58" s="48">
        <f t="shared" si="2"/>
        <v>0</v>
      </c>
      <c r="M58" s="46">
        <f t="shared" si="3"/>
        <v>0</v>
      </c>
      <c r="N58" s="46">
        <f t="shared" si="4"/>
        <v>0</v>
      </c>
      <c r="O58" s="46">
        <f t="shared" si="5"/>
        <v>0</v>
      </c>
      <c r="P58" s="47">
        <f t="shared" si="6"/>
        <v>0</v>
      </c>
    </row>
    <row r="59" spans="1:16" x14ac:dyDescent="0.2">
      <c r="A59" s="37">
        <v>45</v>
      </c>
      <c r="B59" s="38" t="s">
        <v>69</v>
      </c>
      <c r="C59" s="45" t="s">
        <v>575</v>
      </c>
      <c r="D59" s="24" t="s">
        <v>75</v>
      </c>
      <c r="E59" s="68">
        <v>3</v>
      </c>
      <c r="F59" s="69"/>
      <c r="G59" s="66"/>
      <c r="H59" s="46">
        <f t="shared" si="0"/>
        <v>0</v>
      </c>
      <c r="I59" s="66"/>
      <c r="J59" s="66"/>
      <c r="K59" s="47">
        <f t="shared" si="1"/>
        <v>0</v>
      </c>
      <c r="L59" s="48">
        <f t="shared" si="2"/>
        <v>0</v>
      </c>
      <c r="M59" s="46">
        <f t="shared" si="3"/>
        <v>0</v>
      </c>
      <c r="N59" s="46">
        <f t="shared" si="4"/>
        <v>0</v>
      </c>
      <c r="O59" s="46">
        <f t="shared" si="5"/>
        <v>0</v>
      </c>
      <c r="P59" s="47">
        <f t="shared" si="6"/>
        <v>0</v>
      </c>
    </row>
    <row r="60" spans="1:16" x14ac:dyDescent="0.2">
      <c r="A60" s="37">
        <v>46</v>
      </c>
      <c r="B60" s="38" t="s">
        <v>69</v>
      </c>
      <c r="C60" s="45" t="s">
        <v>356</v>
      </c>
      <c r="D60" s="24" t="s">
        <v>75</v>
      </c>
      <c r="E60" s="68">
        <v>6</v>
      </c>
      <c r="F60" s="69"/>
      <c r="G60" s="66"/>
      <c r="H60" s="46">
        <f t="shared" si="0"/>
        <v>0</v>
      </c>
      <c r="I60" s="66"/>
      <c r="J60" s="66"/>
      <c r="K60" s="47">
        <f t="shared" si="1"/>
        <v>0</v>
      </c>
      <c r="L60" s="48">
        <f t="shared" si="2"/>
        <v>0</v>
      </c>
      <c r="M60" s="46">
        <f t="shared" si="3"/>
        <v>0</v>
      </c>
      <c r="N60" s="46">
        <f t="shared" si="4"/>
        <v>0</v>
      </c>
      <c r="O60" s="46">
        <f t="shared" si="5"/>
        <v>0</v>
      </c>
      <c r="P60" s="47">
        <f t="shared" si="6"/>
        <v>0</v>
      </c>
    </row>
    <row r="61" spans="1:16" x14ac:dyDescent="0.2">
      <c r="A61" s="37">
        <v>47</v>
      </c>
      <c r="B61" s="38" t="s">
        <v>69</v>
      </c>
      <c r="C61" s="45" t="s">
        <v>357</v>
      </c>
      <c r="D61" s="24" t="s">
        <v>75</v>
      </c>
      <c r="E61" s="68">
        <v>12</v>
      </c>
      <c r="F61" s="69"/>
      <c r="G61" s="66"/>
      <c r="H61" s="46">
        <f t="shared" si="0"/>
        <v>0</v>
      </c>
      <c r="I61" s="66"/>
      <c r="J61" s="66"/>
      <c r="K61" s="47">
        <f t="shared" si="1"/>
        <v>0</v>
      </c>
      <c r="L61" s="48">
        <f t="shared" si="2"/>
        <v>0</v>
      </c>
      <c r="M61" s="46">
        <f t="shared" si="3"/>
        <v>0</v>
      </c>
      <c r="N61" s="46">
        <f t="shared" si="4"/>
        <v>0</v>
      </c>
      <c r="O61" s="46">
        <f t="shared" si="5"/>
        <v>0</v>
      </c>
      <c r="P61" s="47">
        <f t="shared" si="6"/>
        <v>0</v>
      </c>
    </row>
    <row r="62" spans="1:16" x14ac:dyDescent="0.2">
      <c r="A62" s="37">
        <v>48</v>
      </c>
      <c r="B62" s="38" t="s">
        <v>69</v>
      </c>
      <c r="C62" s="45" t="s">
        <v>358</v>
      </c>
      <c r="D62" s="24" t="s">
        <v>75</v>
      </c>
      <c r="E62" s="68">
        <v>6</v>
      </c>
      <c r="F62" s="69"/>
      <c r="G62" s="66"/>
      <c r="H62" s="46">
        <f t="shared" si="0"/>
        <v>0</v>
      </c>
      <c r="I62" s="66"/>
      <c r="J62" s="66"/>
      <c r="K62" s="47">
        <f t="shared" si="1"/>
        <v>0</v>
      </c>
      <c r="L62" s="48">
        <f t="shared" si="2"/>
        <v>0</v>
      </c>
      <c r="M62" s="46">
        <f t="shared" si="3"/>
        <v>0</v>
      </c>
      <c r="N62" s="46">
        <f t="shared" si="4"/>
        <v>0</v>
      </c>
      <c r="O62" s="46">
        <f t="shared" si="5"/>
        <v>0</v>
      </c>
      <c r="P62" s="47">
        <f t="shared" si="6"/>
        <v>0</v>
      </c>
    </row>
    <row r="63" spans="1:16" x14ac:dyDescent="0.2">
      <c r="A63" s="37">
        <v>49</v>
      </c>
      <c r="B63" s="38" t="s">
        <v>69</v>
      </c>
      <c r="C63" s="45" t="s">
        <v>359</v>
      </c>
      <c r="D63" s="24" t="s">
        <v>75</v>
      </c>
      <c r="E63" s="68">
        <v>6</v>
      </c>
      <c r="F63" s="69"/>
      <c r="G63" s="66"/>
      <c r="H63" s="46">
        <f t="shared" si="0"/>
        <v>0</v>
      </c>
      <c r="I63" s="66"/>
      <c r="J63" s="66"/>
      <c r="K63" s="47">
        <f t="shared" si="1"/>
        <v>0</v>
      </c>
      <c r="L63" s="48">
        <f t="shared" si="2"/>
        <v>0</v>
      </c>
      <c r="M63" s="46">
        <f t="shared" si="3"/>
        <v>0</v>
      </c>
      <c r="N63" s="46">
        <f t="shared" si="4"/>
        <v>0</v>
      </c>
      <c r="O63" s="46">
        <f t="shared" si="5"/>
        <v>0</v>
      </c>
      <c r="P63" s="47">
        <f t="shared" si="6"/>
        <v>0</v>
      </c>
    </row>
    <row r="64" spans="1:16" x14ac:dyDescent="0.2">
      <c r="A64" s="37">
        <v>50</v>
      </c>
      <c r="B64" s="38" t="s">
        <v>69</v>
      </c>
      <c r="C64" s="45" t="s">
        <v>360</v>
      </c>
      <c r="D64" s="24" t="s">
        <v>77</v>
      </c>
      <c r="E64" s="68">
        <v>260</v>
      </c>
      <c r="F64" s="69"/>
      <c r="G64" s="66"/>
      <c r="H64" s="46">
        <f t="shared" si="0"/>
        <v>0</v>
      </c>
      <c r="I64" s="66"/>
      <c r="J64" s="66"/>
      <c r="K64" s="47">
        <f t="shared" si="1"/>
        <v>0</v>
      </c>
      <c r="L64" s="48">
        <f t="shared" si="2"/>
        <v>0</v>
      </c>
      <c r="M64" s="46">
        <f t="shared" si="3"/>
        <v>0</v>
      </c>
      <c r="N64" s="46">
        <f t="shared" si="4"/>
        <v>0</v>
      </c>
      <c r="O64" s="46">
        <f t="shared" si="5"/>
        <v>0</v>
      </c>
      <c r="P64" s="47">
        <f t="shared" si="6"/>
        <v>0</v>
      </c>
    </row>
    <row r="65" spans="1:16" ht="22.5" x14ac:dyDescent="0.2">
      <c r="A65" s="37">
        <v>51</v>
      </c>
      <c r="B65" s="38" t="s">
        <v>69</v>
      </c>
      <c r="C65" s="45" t="s">
        <v>361</v>
      </c>
      <c r="D65" s="24" t="s">
        <v>362</v>
      </c>
      <c r="E65" s="68">
        <v>8</v>
      </c>
      <c r="F65" s="69"/>
      <c r="G65" s="66"/>
      <c r="H65" s="46">
        <f t="shared" si="0"/>
        <v>0</v>
      </c>
      <c r="I65" s="66"/>
      <c r="J65" s="66"/>
      <c r="K65" s="47">
        <f t="shared" si="1"/>
        <v>0</v>
      </c>
      <c r="L65" s="48">
        <f t="shared" si="2"/>
        <v>0</v>
      </c>
      <c r="M65" s="46">
        <f t="shared" si="3"/>
        <v>0</v>
      </c>
      <c r="N65" s="46">
        <f t="shared" si="4"/>
        <v>0</v>
      </c>
      <c r="O65" s="46">
        <f t="shared" si="5"/>
        <v>0</v>
      </c>
      <c r="P65" s="47">
        <f t="shared" si="6"/>
        <v>0</v>
      </c>
    </row>
    <row r="66" spans="1:16" x14ac:dyDescent="0.2">
      <c r="A66" s="37">
        <v>52</v>
      </c>
      <c r="B66" s="38" t="s">
        <v>69</v>
      </c>
      <c r="C66" s="45" t="s">
        <v>363</v>
      </c>
      <c r="D66" s="24" t="s">
        <v>362</v>
      </c>
      <c r="E66" s="68">
        <v>2</v>
      </c>
      <c r="F66" s="69"/>
      <c r="G66" s="66"/>
      <c r="H66" s="46">
        <f t="shared" si="0"/>
        <v>0</v>
      </c>
      <c r="I66" s="66"/>
      <c r="J66" s="66"/>
      <c r="K66" s="47">
        <f t="shared" si="1"/>
        <v>0</v>
      </c>
      <c r="L66" s="48">
        <f t="shared" si="2"/>
        <v>0</v>
      </c>
      <c r="M66" s="46">
        <f t="shared" si="3"/>
        <v>0</v>
      </c>
      <c r="N66" s="46">
        <f t="shared" si="4"/>
        <v>0</v>
      </c>
      <c r="O66" s="46">
        <f t="shared" si="5"/>
        <v>0</v>
      </c>
      <c r="P66" s="47">
        <f t="shared" si="6"/>
        <v>0</v>
      </c>
    </row>
    <row r="67" spans="1:16" x14ac:dyDescent="0.2">
      <c r="A67" s="37">
        <v>53</v>
      </c>
      <c r="B67" s="38" t="s">
        <v>69</v>
      </c>
      <c r="C67" s="45" t="s">
        <v>364</v>
      </c>
      <c r="D67" s="24" t="s">
        <v>157</v>
      </c>
      <c r="E67" s="68">
        <v>600</v>
      </c>
      <c r="F67" s="69"/>
      <c r="G67" s="66"/>
      <c r="H67" s="46">
        <f t="shared" si="0"/>
        <v>0</v>
      </c>
      <c r="I67" s="66"/>
      <c r="J67" s="66"/>
      <c r="K67" s="47">
        <f t="shared" si="1"/>
        <v>0</v>
      </c>
      <c r="L67" s="48">
        <f t="shared" si="2"/>
        <v>0</v>
      </c>
      <c r="M67" s="46">
        <f t="shared" si="3"/>
        <v>0</v>
      </c>
      <c r="N67" s="46">
        <f t="shared" si="4"/>
        <v>0</v>
      </c>
      <c r="O67" s="46">
        <f t="shared" si="5"/>
        <v>0</v>
      </c>
      <c r="P67" s="47">
        <f t="shared" si="6"/>
        <v>0</v>
      </c>
    </row>
    <row r="68" spans="1:16" x14ac:dyDescent="0.2">
      <c r="A68" s="37">
        <v>54</v>
      </c>
      <c r="B68" s="38" t="s">
        <v>69</v>
      </c>
      <c r="C68" s="45" t="s">
        <v>365</v>
      </c>
      <c r="D68" s="24" t="s">
        <v>362</v>
      </c>
      <c r="E68" s="68">
        <v>2</v>
      </c>
      <c r="F68" s="69"/>
      <c r="G68" s="66"/>
      <c r="H68" s="46">
        <f t="shared" si="0"/>
        <v>0</v>
      </c>
      <c r="I68" s="66"/>
      <c r="J68" s="66"/>
      <c r="K68" s="47">
        <f t="shared" si="1"/>
        <v>0</v>
      </c>
      <c r="L68" s="48">
        <f t="shared" si="2"/>
        <v>0</v>
      </c>
      <c r="M68" s="46">
        <f t="shared" si="3"/>
        <v>0</v>
      </c>
      <c r="N68" s="46">
        <f t="shared" si="4"/>
        <v>0</v>
      </c>
      <c r="O68" s="46">
        <f t="shared" si="5"/>
        <v>0</v>
      </c>
      <c r="P68" s="47">
        <f t="shared" si="6"/>
        <v>0</v>
      </c>
    </row>
    <row r="69" spans="1:16" x14ac:dyDescent="0.2">
      <c r="A69" s="37">
        <v>55</v>
      </c>
      <c r="B69" s="38" t="s">
        <v>69</v>
      </c>
      <c r="C69" s="45" t="s">
        <v>267</v>
      </c>
      <c r="D69" s="24" t="s">
        <v>77</v>
      </c>
      <c r="E69" s="68">
        <v>1</v>
      </c>
      <c r="F69" s="69"/>
      <c r="G69" s="66"/>
      <c r="H69" s="46">
        <f t="shared" si="0"/>
        <v>0</v>
      </c>
      <c r="I69" s="66"/>
      <c r="J69" s="66"/>
      <c r="K69" s="47">
        <f t="shared" si="1"/>
        <v>0</v>
      </c>
      <c r="L69" s="48">
        <f t="shared" si="2"/>
        <v>0</v>
      </c>
      <c r="M69" s="46">
        <f t="shared" si="3"/>
        <v>0</v>
      </c>
      <c r="N69" s="46">
        <f t="shared" si="4"/>
        <v>0</v>
      </c>
      <c r="O69" s="46">
        <f t="shared" si="5"/>
        <v>0</v>
      </c>
      <c r="P69" s="47">
        <f t="shared" si="6"/>
        <v>0</v>
      </c>
    </row>
    <row r="70" spans="1:16" ht="22.5" x14ac:dyDescent="0.2">
      <c r="A70" s="37"/>
      <c r="B70" s="38"/>
      <c r="C70" s="45" t="s">
        <v>366</v>
      </c>
      <c r="D70" s="24"/>
      <c r="E70" s="68"/>
      <c r="F70" s="69"/>
      <c r="G70" s="66"/>
      <c r="H70" s="46">
        <f t="shared" si="0"/>
        <v>0</v>
      </c>
      <c r="I70" s="66"/>
      <c r="J70" s="66"/>
      <c r="K70" s="47">
        <f t="shared" si="1"/>
        <v>0</v>
      </c>
      <c r="L70" s="48">
        <f t="shared" si="2"/>
        <v>0</v>
      </c>
      <c r="M70" s="46">
        <f t="shared" si="3"/>
        <v>0</v>
      </c>
      <c r="N70" s="46">
        <f t="shared" si="4"/>
        <v>0</v>
      </c>
      <c r="O70" s="46">
        <f t="shared" si="5"/>
        <v>0</v>
      </c>
      <c r="P70" s="47">
        <f t="shared" si="6"/>
        <v>0</v>
      </c>
    </row>
    <row r="71" spans="1:16" ht="112.5" x14ac:dyDescent="0.2">
      <c r="A71" s="37">
        <v>56</v>
      </c>
      <c r="B71" s="38" t="s">
        <v>69</v>
      </c>
      <c r="C71" s="104" t="s">
        <v>576</v>
      </c>
      <c r="D71" s="24" t="s">
        <v>77</v>
      </c>
      <c r="E71" s="68">
        <v>7</v>
      </c>
      <c r="F71" s="69"/>
      <c r="G71" s="66"/>
      <c r="H71" s="46">
        <f t="shared" si="0"/>
        <v>0</v>
      </c>
      <c r="I71" s="66"/>
      <c r="J71" s="66"/>
      <c r="K71" s="47">
        <f t="shared" si="1"/>
        <v>0</v>
      </c>
      <c r="L71" s="48">
        <f t="shared" si="2"/>
        <v>0</v>
      </c>
      <c r="M71" s="46">
        <f t="shared" si="3"/>
        <v>0</v>
      </c>
      <c r="N71" s="46">
        <f t="shared" si="4"/>
        <v>0</v>
      </c>
      <c r="O71" s="46">
        <f t="shared" si="5"/>
        <v>0</v>
      </c>
      <c r="P71" s="47">
        <f t="shared" si="6"/>
        <v>0</v>
      </c>
    </row>
    <row r="72" spans="1:16" x14ac:dyDescent="0.2">
      <c r="A72" s="37">
        <v>57</v>
      </c>
      <c r="B72" s="38" t="s">
        <v>69</v>
      </c>
      <c r="C72" s="45" t="s">
        <v>582</v>
      </c>
      <c r="D72" s="24" t="s">
        <v>75</v>
      </c>
      <c r="E72" s="68">
        <v>7</v>
      </c>
      <c r="F72" s="69"/>
      <c r="G72" s="66"/>
      <c r="H72" s="46">
        <f t="shared" si="0"/>
        <v>0</v>
      </c>
      <c r="I72" s="66"/>
      <c r="J72" s="66"/>
      <c r="K72" s="47">
        <f t="shared" si="1"/>
        <v>0</v>
      </c>
      <c r="L72" s="48">
        <f t="shared" si="2"/>
        <v>0</v>
      </c>
      <c r="M72" s="46">
        <f t="shared" si="3"/>
        <v>0</v>
      </c>
      <c r="N72" s="46">
        <f t="shared" si="4"/>
        <v>0</v>
      </c>
      <c r="O72" s="46">
        <f t="shared" si="5"/>
        <v>0</v>
      </c>
      <c r="P72" s="47">
        <f t="shared" si="6"/>
        <v>0</v>
      </c>
    </row>
    <row r="73" spans="1:16" x14ac:dyDescent="0.2">
      <c r="A73" s="37">
        <v>58</v>
      </c>
      <c r="B73" s="38" t="s">
        <v>69</v>
      </c>
      <c r="C73" s="45" t="s">
        <v>367</v>
      </c>
      <c r="D73" s="24" t="s">
        <v>75</v>
      </c>
      <c r="E73" s="68">
        <v>21</v>
      </c>
      <c r="F73" s="69"/>
      <c r="G73" s="66"/>
      <c r="H73" s="46">
        <f t="shared" si="0"/>
        <v>0</v>
      </c>
      <c r="I73" s="66"/>
      <c r="J73" s="66"/>
      <c r="K73" s="47">
        <f t="shared" si="1"/>
        <v>0</v>
      </c>
      <c r="L73" s="48">
        <f t="shared" si="2"/>
        <v>0</v>
      </c>
      <c r="M73" s="46">
        <f t="shared" si="3"/>
        <v>0</v>
      </c>
      <c r="N73" s="46">
        <f t="shared" si="4"/>
        <v>0</v>
      </c>
      <c r="O73" s="46">
        <f t="shared" si="5"/>
        <v>0</v>
      </c>
      <c r="P73" s="47">
        <f t="shared" si="6"/>
        <v>0</v>
      </c>
    </row>
    <row r="74" spans="1:16" x14ac:dyDescent="0.2">
      <c r="A74" s="37">
        <v>59</v>
      </c>
      <c r="B74" s="38" t="s">
        <v>69</v>
      </c>
      <c r="C74" s="45" t="s">
        <v>368</v>
      </c>
      <c r="D74" s="24" t="s">
        <v>75</v>
      </c>
      <c r="E74" s="68">
        <v>7</v>
      </c>
      <c r="F74" s="69"/>
      <c r="G74" s="66"/>
      <c r="H74" s="46">
        <f t="shared" si="0"/>
        <v>0</v>
      </c>
      <c r="I74" s="66"/>
      <c r="J74" s="66"/>
      <c r="K74" s="47">
        <f t="shared" si="1"/>
        <v>0</v>
      </c>
      <c r="L74" s="48">
        <f t="shared" si="2"/>
        <v>0</v>
      </c>
      <c r="M74" s="46">
        <f t="shared" si="3"/>
        <v>0</v>
      </c>
      <c r="N74" s="46">
        <f t="shared" si="4"/>
        <v>0</v>
      </c>
      <c r="O74" s="46">
        <f t="shared" si="5"/>
        <v>0</v>
      </c>
      <c r="P74" s="47">
        <f t="shared" si="6"/>
        <v>0</v>
      </c>
    </row>
    <row r="75" spans="1:16" x14ac:dyDescent="0.2">
      <c r="A75" s="37">
        <v>60</v>
      </c>
      <c r="B75" s="38" t="s">
        <v>69</v>
      </c>
      <c r="C75" s="45" t="s">
        <v>369</v>
      </c>
      <c r="D75" s="24" t="s">
        <v>75</v>
      </c>
      <c r="E75" s="68">
        <v>21</v>
      </c>
      <c r="F75" s="69"/>
      <c r="G75" s="66"/>
      <c r="H75" s="46">
        <f t="shared" si="0"/>
        <v>0</v>
      </c>
      <c r="I75" s="66"/>
      <c r="J75" s="66"/>
      <c r="K75" s="47">
        <f t="shared" si="1"/>
        <v>0</v>
      </c>
      <c r="L75" s="48">
        <f t="shared" si="2"/>
        <v>0</v>
      </c>
      <c r="M75" s="46">
        <f t="shared" si="3"/>
        <v>0</v>
      </c>
      <c r="N75" s="46">
        <f t="shared" si="4"/>
        <v>0</v>
      </c>
      <c r="O75" s="46">
        <f t="shared" si="5"/>
        <v>0</v>
      </c>
      <c r="P75" s="47">
        <f t="shared" si="6"/>
        <v>0</v>
      </c>
    </row>
    <row r="76" spans="1:16" x14ac:dyDescent="0.2">
      <c r="A76" s="37">
        <v>61</v>
      </c>
      <c r="B76" s="38" t="s">
        <v>69</v>
      </c>
      <c r="C76" s="45" t="s">
        <v>341</v>
      </c>
      <c r="D76" s="24" t="s">
        <v>75</v>
      </c>
      <c r="E76" s="68">
        <v>7</v>
      </c>
      <c r="F76" s="69"/>
      <c r="G76" s="66"/>
      <c r="H76" s="46">
        <f t="shared" si="0"/>
        <v>0</v>
      </c>
      <c r="I76" s="66"/>
      <c r="J76" s="66"/>
      <c r="K76" s="47">
        <f t="shared" si="1"/>
        <v>0</v>
      </c>
      <c r="L76" s="48">
        <f t="shared" si="2"/>
        <v>0</v>
      </c>
      <c r="M76" s="46">
        <f t="shared" si="3"/>
        <v>0</v>
      </c>
      <c r="N76" s="46">
        <f t="shared" si="4"/>
        <v>0</v>
      </c>
      <c r="O76" s="46">
        <f t="shared" si="5"/>
        <v>0</v>
      </c>
      <c r="P76" s="47">
        <f t="shared" si="6"/>
        <v>0</v>
      </c>
    </row>
    <row r="77" spans="1:16" x14ac:dyDescent="0.2">
      <c r="A77" s="37">
        <v>62</v>
      </c>
      <c r="B77" s="38" t="s">
        <v>69</v>
      </c>
      <c r="C77" s="45" t="s">
        <v>370</v>
      </c>
      <c r="D77" s="24" t="s">
        <v>75</v>
      </c>
      <c r="E77" s="68">
        <v>7</v>
      </c>
      <c r="F77" s="69"/>
      <c r="G77" s="66"/>
      <c r="H77" s="46">
        <f t="shared" si="0"/>
        <v>0</v>
      </c>
      <c r="I77" s="66"/>
      <c r="J77" s="66"/>
      <c r="K77" s="47">
        <f t="shared" si="1"/>
        <v>0</v>
      </c>
      <c r="L77" s="48">
        <f t="shared" si="2"/>
        <v>0</v>
      </c>
      <c r="M77" s="46">
        <f t="shared" si="3"/>
        <v>0</v>
      </c>
      <c r="N77" s="46">
        <f t="shared" si="4"/>
        <v>0</v>
      </c>
      <c r="O77" s="46">
        <f t="shared" si="5"/>
        <v>0</v>
      </c>
      <c r="P77" s="47">
        <f t="shared" si="6"/>
        <v>0</v>
      </c>
    </row>
    <row r="78" spans="1:16" x14ac:dyDescent="0.2">
      <c r="A78" s="37">
        <v>63</v>
      </c>
      <c r="B78" s="38" t="s">
        <v>69</v>
      </c>
      <c r="C78" s="45" t="s">
        <v>371</v>
      </c>
      <c r="D78" s="24" t="s">
        <v>75</v>
      </c>
      <c r="E78" s="68">
        <v>14</v>
      </c>
      <c r="F78" s="69"/>
      <c r="G78" s="66"/>
      <c r="H78" s="46">
        <f t="shared" ref="H78:H134" si="7">ROUND(F78*G78,2)</f>
        <v>0</v>
      </c>
      <c r="I78" s="66"/>
      <c r="J78" s="66"/>
      <c r="K78" s="47">
        <f t="shared" ref="K78:K134" si="8">SUM(H78:J78)</f>
        <v>0</v>
      </c>
      <c r="L78" s="48">
        <f t="shared" ref="L78:L134" si="9">ROUND(E78*F78,2)</f>
        <v>0</v>
      </c>
      <c r="M78" s="46">
        <f t="shared" ref="M78:M134" si="10">ROUND(H78*E78,2)</f>
        <v>0</v>
      </c>
      <c r="N78" s="46">
        <f t="shared" ref="N78:N134" si="11">ROUND(I78*E78,2)</f>
        <v>0</v>
      </c>
      <c r="O78" s="46">
        <f t="shared" ref="O78:O134" si="12">ROUND(J78*E78,2)</f>
        <v>0</v>
      </c>
      <c r="P78" s="47">
        <f t="shared" ref="P78:P134" si="13">SUM(M78:O78)</f>
        <v>0</v>
      </c>
    </row>
    <row r="79" spans="1:16" x14ac:dyDescent="0.2">
      <c r="A79" s="37">
        <v>64</v>
      </c>
      <c r="B79" s="38" t="s">
        <v>69</v>
      </c>
      <c r="C79" s="45" t="s">
        <v>372</v>
      </c>
      <c r="D79" s="24" t="s">
        <v>77</v>
      </c>
      <c r="E79" s="68">
        <v>7</v>
      </c>
      <c r="F79" s="69"/>
      <c r="G79" s="66"/>
      <c r="H79" s="46">
        <f t="shared" si="7"/>
        <v>0</v>
      </c>
      <c r="I79" s="66"/>
      <c r="J79" s="66"/>
      <c r="K79" s="47">
        <f t="shared" si="8"/>
        <v>0</v>
      </c>
      <c r="L79" s="48">
        <f t="shared" si="9"/>
        <v>0</v>
      </c>
      <c r="M79" s="46">
        <f t="shared" si="10"/>
        <v>0</v>
      </c>
      <c r="N79" s="46">
        <f t="shared" si="11"/>
        <v>0</v>
      </c>
      <c r="O79" s="46">
        <f t="shared" si="12"/>
        <v>0</v>
      </c>
      <c r="P79" s="47">
        <f t="shared" si="13"/>
        <v>0</v>
      </c>
    </row>
    <row r="80" spans="1:16" x14ac:dyDescent="0.2">
      <c r="A80" s="37">
        <v>65</v>
      </c>
      <c r="B80" s="38" t="s">
        <v>69</v>
      </c>
      <c r="C80" s="45" t="s">
        <v>373</v>
      </c>
      <c r="D80" s="24" t="s">
        <v>77</v>
      </c>
      <c r="E80" s="68">
        <v>7</v>
      </c>
      <c r="F80" s="69"/>
      <c r="G80" s="66"/>
      <c r="H80" s="46">
        <f t="shared" si="7"/>
        <v>0</v>
      </c>
      <c r="I80" s="66"/>
      <c r="J80" s="66"/>
      <c r="K80" s="47">
        <f t="shared" si="8"/>
        <v>0</v>
      </c>
      <c r="L80" s="48">
        <f t="shared" si="9"/>
        <v>0</v>
      </c>
      <c r="M80" s="46">
        <f t="shared" si="10"/>
        <v>0</v>
      </c>
      <c r="N80" s="46">
        <f t="shared" si="11"/>
        <v>0</v>
      </c>
      <c r="O80" s="46">
        <f t="shared" si="12"/>
        <v>0</v>
      </c>
      <c r="P80" s="47">
        <f t="shared" si="13"/>
        <v>0</v>
      </c>
    </row>
    <row r="81" spans="1:16" x14ac:dyDescent="0.2">
      <c r="A81" s="37">
        <v>66</v>
      </c>
      <c r="B81" s="38" t="s">
        <v>69</v>
      </c>
      <c r="C81" s="45" t="s">
        <v>267</v>
      </c>
      <c r="D81" s="24" t="s">
        <v>77</v>
      </c>
      <c r="E81" s="68">
        <v>7</v>
      </c>
      <c r="F81" s="69"/>
      <c r="G81" s="66"/>
      <c r="H81" s="46">
        <f t="shared" si="7"/>
        <v>0</v>
      </c>
      <c r="I81" s="66"/>
      <c r="J81" s="66"/>
      <c r="K81" s="47">
        <f t="shared" si="8"/>
        <v>0</v>
      </c>
      <c r="L81" s="48">
        <f t="shared" si="9"/>
        <v>0</v>
      </c>
      <c r="M81" s="46">
        <f t="shared" si="10"/>
        <v>0</v>
      </c>
      <c r="N81" s="46">
        <f t="shared" si="11"/>
        <v>0</v>
      </c>
      <c r="O81" s="46">
        <f t="shared" si="12"/>
        <v>0</v>
      </c>
      <c r="P81" s="47">
        <f t="shared" si="13"/>
        <v>0</v>
      </c>
    </row>
    <row r="82" spans="1:16" ht="45" x14ac:dyDescent="0.2">
      <c r="A82" s="37"/>
      <c r="B82" s="38"/>
      <c r="C82" s="45" t="s">
        <v>374</v>
      </c>
      <c r="D82" s="24"/>
      <c r="E82" s="68"/>
      <c r="F82" s="69"/>
      <c r="G82" s="66"/>
      <c r="H82" s="46">
        <f t="shared" si="7"/>
        <v>0</v>
      </c>
      <c r="I82" s="66"/>
      <c r="J82" s="66"/>
      <c r="K82" s="47">
        <f t="shared" si="8"/>
        <v>0</v>
      </c>
      <c r="L82" s="48">
        <f t="shared" si="9"/>
        <v>0</v>
      </c>
      <c r="M82" s="46">
        <f t="shared" si="10"/>
        <v>0</v>
      </c>
      <c r="N82" s="46">
        <f t="shared" si="11"/>
        <v>0</v>
      </c>
      <c r="O82" s="46">
        <f t="shared" si="12"/>
        <v>0</v>
      </c>
      <c r="P82" s="47">
        <f t="shared" si="13"/>
        <v>0</v>
      </c>
    </row>
    <row r="83" spans="1:16" ht="112.5" x14ac:dyDescent="0.2">
      <c r="A83" s="37">
        <v>67</v>
      </c>
      <c r="B83" s="38" t="s">
        <v>69</v>
      </c>
      <c r="C83" s="104" t="s">
        <v>576</v>
      </c>
      <c r="D83" s="24" t="s">
        <v>77</v>
      </c>
      <c r="E83" s="68">
        <v>38</v>
      </c>
      <c r="F83" s="69"/>
      <c r="G83" s="66"/>
      <c r="H83" s="46">
        <f t="shared" si="7"/>
        <v>0</v>
      </c>
      <c r="I83" s="66"/>
      <c r="J83" s="66"/>
      <c r="K83" s="47">
        <f t="shared" si="8"/>
        <v>0</v>
      </c>
      <c r="L83" s="48">
        <f t="shared" si="9"/>
        <v>0</v>
      </c>
      <c r="M83" s="46">
        <f t="shared" si="10"/>
        <v>0</v>
      </c>
      <c r="N83" s="46">
        <f t="shared" si="11"/>
        <v>0</v>
      </c>
      <c r="O83" s="46">
        <f t="shared" si="12"/>
        <v>0</v>
      </c>
      <c r="P83" s="47">
        <f t="shared" si="13"/>
        <v>0</v>
      </c>
    </row>
    <row r="84" spans="1:16" x14ac:dyDescent="0.2">
      <c r="A84" s="37">
        <v>68</v>
      </c>
      <c r="B84" s="38" t="s">
        <v>69</v>
      </c>
      <c r="C84" s="45" t="s">
        <v>582</v>
      </c>
      <c r="D84" s="24" t="s">
        <v>75</v>
      </c>
      <c r="E84" s="68">
        <v>38</v>
      </c>
      <c r="F84" s="69"/>
      <c r="G84" s="66"/>
      <c r="H84" s="46">
        <f t="shared" si="7"/>
        <v>0</v>
      </c>
      <c r="I84" s="66"/>
      <c r="J84" s="66"/>
      <c r="K84" s="47">
        <f t="shared" si="8"/>
        <v>0</v>
      </c>
      <c r="L84" s="48">
        <f t="shared" si="9"/>
        <v>0</v>
      </c>
      <c r="M84" s="46">
        <f t="shared" si="10"/>
        <v>0</v>
      </c>
      <c r="N84" s="46">
        <f t="shared" si="11"/>
        <v>0</v>
      </c>
      <c r="O84" s="46">
        <f t="shared" si="12"/>
        <v>0</v>
      </c>
      <c r="P84" s="47">
        <f t="shared" si="13"/>
        <v>0</v>
      </c>
    </row>
    <row r="85" spans="1:16" x14ac:dyDescent="0.2">
      <c r="A85" s="37">
        <v>69</v>
      </c>
      <c r="B85" s="38" t="s">
        <v>69</v>
      </c>
      <c r="C85" s="45" t="s">
        <v>367</v>
      </c>
      <c r="D85" s="24" t="s">
        <v>75</v>
      </c>
      <c r="E85" s="68">
        <v>114</v>
      </c>
      <c r="F85" s="69"/>
      <c r="G85" s="66"/>
      <c r="H85" s="46">
        <f t="shared" si="7"/>
        <v>0</v>
      </c>
      <c r="I85" s="66"/>
      <c r="J85" s="66"/>
      <c r="K85" s="47">
        <f t="shared" si="8"/>
        <v>0</v>
      </c>
      <c r="L85" s="48">
        <f t="shared" si="9"/>
        <v>0</v>
      </c>
      <c r="M85" s="46">
        <f t="shared" si="10"/>
        <v>0</v>
      </c>
      <c r="N85" s="46">
        <f t="shared" si="11"/>
        <v>0</v>
      </c>
      <c r="O85" s="46">
        <f t="shared" si="12"/>
        <v>0</v>
      </c>
      <c r="P85" s="47">
        <f t="shared" si="13"/>
        <v>0</v>
      </c>
    </row>
    <row r="86" spans="1:16" x14ac:dyDescent="0.2">
      <c r="A86" s="37">
        <v>70</v>
      </c>
      <c r="B86" s="38" t="s">
        <v>69</v>
      </c>
      <c r="C86" s="45" t="s">
        <v>368</v>
      </c>
      <c r="D86" s="24" t="s">
        <v>75</v>
      </c>
      <c r="E86" s="68">
        <v>38</v>
      </c>
      <c r="F86" s="69"/>
      <c r="G86" s="66"/>
      <c r="H86" s="46">
        <f t="shared" si="7"/>
        <v>0</v>
      </c>
      <c r="I86" s="66"/>
      <c r="J86" s="66"/>
      <c r="K86" s="47">
        <f t="shared" si="8"/>
        <v>0</v>
      </c>
      <c r="L86" s="48">
        <f t="shared" si="9"/>
        <v>0</v>
      </c>
      <c r="M86" s="46">
        <f t="shared" si="10"/>
        <v>0</v>
      </c>
      <c r="N86" s="46">
        <f t="shared" si="11"/>
        <v>0</v>
      </c>
      <c r="O86" s="46">
        <f t="shared" si="12"/>
        <v>0</v>
      </c>
      <c r="P86" s="47">
        <f t="shared" si="13"/>
        <v>0</v>
      </c>
    </row>
    <row r="87" spans="1:16" x14ac:dyDescent="0.2">
      <c r="A87" s="37">
        <v>71</v>
      </c>
      <c r="B87" s="38" t="s">
        <v>69</v>
      </c>
      <c r="C87" s="45" t="s">
        <v>375</v>
      </c>
      <c r="D87" s="24" t="s">
        <v>75</v>
      </c>
      <c r="E87" s="68">
        <v>114</v>
      </c>
      <c r="F87" s="69"/>
      <c r="G87" s="66"/>
      <c r="H87" s="46">
        <f t="shared" si="7"/>
        <v>0</v>
      </c>
      <c r="I87" s="66"/>
      <c r="J87" s="66"/>
      <c r="K87" s="47">
        <f t="shared" si="8"/>
        <v>0</v>
      </c>
      <c r="L87" s="48">
        <f t="shared" si="9"/>
        <v>0</v>
      </c>
      <c r="M87" s="46">
        <f t="shared" si="10"/>
        <v>0</v>
      </c>
      <c r="N87" s="46">
        <f t="shared" si="11"/>
        <v>0</v>
      </c>
      <c r="O87" s="46">
        <f t="shared" si="12"/>
        <v>0</v>
      </c>
      <c r="P87" s="47">
        <f t="shared" si="13"/>
        <v>0</v>
      </c>
    </row>
    <row r="88" spans="1:16" x14ac:dyDescent="0.2">
      <c r="A88" s="37">
        <v>72</v>
      </c>
      <c r="B88" s="38" t="s">
        <v>69</v>
      </c>
      <c r="C88" s="45" t="s">
        <v>340</v>
      </c>
      <c r="D88" s="24" t="s">
        <v>75</v>
      </c>
      <c r="E88" s="68">
        <v>38</v>
      </c>
      <c r="F88" s="69"/>
      <c r="G88" s="66"/>
      <c r="H88" s="46">
        <f t="shared" si="7"/>
        <v>0</v>
      </c>
      <c r="I88" s="66"/>
      <c r="J88" s="66"/>
      <c r="K88" s="47">
        <f t="shared" si="8"/>
        <v>0</v>
      </c>
      <c r="L88" s="48">
        <f t="shared" si="9"/>
        <v>0</v>
      </c>
      <c r="M88" s="46">
        <f t="shared" si="10"/>
        <v>0</v>
      </c>
      <c r="N88" s="46">
        <f t="shared" si="11"/>
        <v>0</v>
      </c>
      <c r="O88" s="46">
        <f t="shared" si="12"/>
        <v>0</v>
      </c>
      <c r="P88" s="47">
        <f t="shared" si="13"/>
        <v>0</v>
      </c>
    </row>
    <row r="89" spans="1:16" x14ac:dyDescent="0.2">
      <c r="A89" s="37">
        <v>73</v>
      </c>
      <c r="B89" s="38" t="s">
        <v>69</v>
      </c>
      <c r="C89" s="45" t="s">
        <v>370</v>
      </c>
      <c r="D89" s="24" t="s">
        <v>75</v>
      </c>
      <c r="E89" s="68">
        <v>38</v>
      </c>
      <c r="F89" s="69"/>
      <c r="G89" s="66"/>
      <c r="H89" s="46">
        <f t="shared" si="7"/>
        <v>0</v>
      </c>
      <c r="I89" s="66"/>
      <c r="J89" s="66"/>
      <c r="K89" s="47">
        <f t="shared" si="8"/>
        <v>0</v>
      </c>
      <c r="L89" s="48">
        <f t="shared" si="9"/>
        <v>0</v>
      </c>
      <c r="M89" s="46">
        <f t="shared" si="10"/>
        <v>0</v>
      </c>
      <c r="N89" s="46">
        <f t="shared" si="11"/>
        <v>0</v>
      </c>
      <c r="O89" s="46">
        <f t="shared" si="12"/>
        <v>0</v>
      </c>
      <c r="P89" s="47">
        <f t="shared" si="13"/>
        <v>0</v>
      </c>
    </row>
    <row r="90" spans="1:16" x14ac:dyDescent="0.2">
      <c r="A90" s="37">
        <v>74</v>
      </c>
      <c r="B90" s="38" t="s">
        <v>69</v>
      </c>
      <c r="C90" s="45" t="s">
        <v>371</v>
      </c>
      <c r="D90" s="24" t="s">
        <v>75</v>
      </c>
      <c r="E90" s="68">
        <v>76</v>
      </c>
      <c r="F90" s="69"/>
      <c r="G90" s="66"/>
      <c r="H90" s="46">
        <f t="shared" si="7"/>
        <v>0</v>
      </c>
      <c r="I90" s="66"/>
      <c r="J90" s="66"/>
      <c r="K90" s="47">
        <f t="shared" si="8"/>
        <v>0</v>
      </c>
      <c r="L90" s="48">
        <f t="shared" si="9"/>
        <v>0</v>
      </c>
      <c r="M90" s="46">
        <f t="shared" si="10"/>
        <v>0</v>
      </c>
      <c r="N90" s="46">
        <f t="shared" si="11"/>
        <v>0</v>
      </c>
      <c r="O90" s="46">
        <f t="shared" si="12"/>
        <v>0</v>
      </c>
      <c r="P90" s="47">
        <f t="shared" si="13"/>
        <v>0</v>
      </c>
    </row>
    <row r="91" spans="1:16" x14ac:dyDescent="0.2">
      <c r="A91" s="37">
        <v>75</v>
      </c>
      <c r="B91" s="38" t="s">
        <v>69</v>
      </c>
      <c r="C91" s="45" t="s">
        <v>372</v>
      </c>
      <c r="D91" s="24" t="s">
        <v>77</v>
      </c>
      <c r="E91" s="68">
        <v>38</v>
      </c>
      <c r="F91" s="69"/>
      <c r="G91" s="66"/>
      <c r="H91" s="46">
        <f t="shared" si="7"/>
        <v>0</v>
      </c>
      <c r="I91" s="66"/>
      <c r="J91" s="66"/>
      <c r="K91" s="47">
        <f t="shared" si="8"/>
        <v>0</v>
      </c>
      <c r="L91" s="48">
        <f t="shared" si="9"/>
        <v>0</v>
      </c>
      <c r="M91" s="46">
        <f t="shared" si="10"/>
        <v>0</v>
      </c>
      <c r="N91" s="46">
        <f t="shared" si="11"/>
        <v>0</v>
      </c>
      <c r="O91" s="46">
        <f t="shared" si="12"/>
        <v>0</v>
      </c>
      <c r="P91" s="47">
        <f t="shared" si="13"/>
        <v>0</v>
      </c>
    </row>
    <row r="92" spans="1:16" x14ac:dyDescent="0.2">
      <c r="A92" s="37">
        <v>76</v>
      </c>
      <c r="B92" s="38" t="s">
        <v>69</v>
      </c>
      <c r="C92" s="45" t="s">
        <v>373</v>
      </c>
      <c r="D92" s="24" t="s">
        <v>77</v>
      </c>
      <c r="E92" s="68">
        <v>38</v>
      </c>
      <c r="F92" s="69"/>
      <c r="G92" s="66"/>
      <c r="H92" s="46">
        <f t="shared" si="7"/>
        <v>0</v>
      </c>
      <c r="I92" s="66"/>
      <c r="J92" s="66"/>
      <c r="K92" s="47">
        <f t="shared" si="8"/>
        <v>0</v>
      </c>
      <c r="L92" s="48">
        <f t="shared" si="9"/>
        <v>0</v>
      </c>
      <c r="M92" s="46">
        <f t="shared" si="10"/>
        <v>0</v>
      </c>
      <c r="N92" s="46">
        <f t="shared" si="11"/>
        <v>0</v>
      </c>
      <c r="O92" s="46">
        <f t="shared" si="12"/>
        <v>0</v>
      </c>
      <c r="P92" s="47">
        <f t="shared" si="13"/>
        <v>0</v>
      </c>
    </row>
    <row r="93" spans="1:16" x14ac:dyDescent="0.2">
      <c r="A93" s="37">
        <v>77</v>
      </c>
      <c r="B93" s="38" t="s">
        <v>69</v>
      </c>
      <c r="C93" s="45" t="s">
        <v>267</v>
      </c>
      <c r="D93" s="24" t="s">
        <v>77</v>
      </c>
      <c r="E93" s="68">
        <v>38</v>
      </c>
      <c r="F93" s="69"/>
      <c r="G93" s="66"/>
      <c r="H93" s="46">
        <f t="shared" si="7"/>
        <v>0</v>
      </c>
      <c r="I93" s="66"/>
      <c r="J93" s="66"/>
      <c r="K93" s="47">
        <f t="shared" si="8"/>
        <v>0</v>
      </c>
      <c r="L93" s="48">
        <f t="shared" si="9"/>
        <v>0</v>
      </c>
      <c r="M93" s="46">
        <f t="shared" si="10"/>
        <v>0</v>
      </c>
      <c r="N93" s="46">
        <f t="shared" si="11"/>
        <v>0</v>
      </c>
      <c r="O93" s="46">
        <f t="shared" si="12"/>
        <v>0</v>
      </c>
      <c r="P93" s="47">
        <f t="shared" si="13"/>
        <v>0</v>
      </c>
    </row>
    <row r="94" spans="1:16" x14ac:dyDescent="0.2">
      <c r="A94" s="37"/>
      <c r="B94" s="38"/>
      <c r="C94" s="45" t="s">
        <v>376</v>
      </c>
      <c r="D94" s="24"/>
      <c r="E94" s="68"/>
      <c r="F94" s="69"/>
      <c r="G94" s="66"/>
      <c r="H94" s="46">
        <f t="shared" si="7"/>
        <v>0</v>
      </c>
      <c r="I94" s="66"/>
      <c r="J94" s="66"/>
      <c r="K94" s="47">
        <f t="shared" si="8"/>
        <v>0</v>
      </c>
      <c r="L94" s="48">
        <f t="shared" si="9"/>
        <v>0</v>
      </c>
      <c r="M94" s="46">
        <f t="shared" si="10"/>
        <v>0</v>
      </c>
      <c r="N94" s="46">
        <f t="shared" si="11"/>
        <v>0</v>
      </c>
      <c r="O94" s="46">
        <f t="shared" si="12"/>
        <v>0</v>
      </c>
      <c r="P94" s="47">
        <f t="shared" si="13"/>
        <v>0</v>
      </c>
    </row>
    <row r="95" spans="1:16" x14ac:dyDescent="0.2">
      <c r="A95" s="37">
        <v>78</v>
      </c>
      <c r="B95" s="38" t="s">
        <v>69</v>
      </c>
      <c r="C95" s="45" t="s">
        <v>377</v>
      </c>
      <c r="D95" s="24" t="s">
        <v>75</v>
      </c>
      <c r="E95" s="68">
        <v>3</v>
      </c>
      <c r="F95" s="69"/>
      <c r="G95" s="66"/>
      <c r="H95" s="46">
        <f t="shared" si="7"/>
        <v>0</v>
      </c>
      <c r="I95" s="66"/>
      <c r="J95" s="66"/>
      <c r="K95" s="47">
        <f t="shared" si="8"/>
        <v>0</v>
      </c>
      <c r="L95" s="48">
        <f t="shared" si="9"/>
        <v>0</v>
      </c>
      <c r="M95" s="46">
        <f t="shared" si="10"/>
        <v>0</v>
      </c>
      <c r="N95" s="46">
        <f t="shared" si="11"/>
        <v>0</v>
      </c>
      <c r="O95" s="46">
        <f t="shared" si="12"/>
        <v>0</v>
      </c>
      <c r="P95" s="47">
        <f t="shared" si="13"/>
        <v>0</v>
      </c>
    </row>
    <row r="96" spans="1:16" x14ac:dyDescent="0.2">
      <c r="A96" s="37">
        <v>79</v>
      </c>
      <c r="B96" s="38" t="s">
        <v>69</v>
      </c>
      <c r="C96" s="45" t="s">
        <v>378</v>
      </c>
      <c r="D96" s="24" t="s">
        <v>75</v>
      </c>
      <c r="E96" s="68">
        <v>6</v>
      </c>
      <c r="F96" s="69"/>
      <c r="G96" s="66"/>
      <c r="H96" s="46">
        <f t="shared" si="7"/>
        <v>0</v>
      </c>
      <c r="I96" s="66"/>
      <c r="J96" s="66"/>
      <c r="K96" s="47">
        <f t="shared" si="8"/>
        <v>0</v>
      </c>
      <c r="L96" s="48">
        <f t="shared" si="9"/>
        <v>0</v>
      </c>
      <c r="M96" s="46">
        <f t="shared" si="10"/>
        <v>0</v>
      </c>
      <c r="N96" s="46">
        <f t="shared" si="11"/>
        <v>0</v>
      </c>
      <c r="O96" s="46">
        <f t="shared" si="12"/>
        <v>0</v>
      </c>
      <c r="P96" s="47">
        <f t="shared" si="13"/>
        <v>0</v>
      </c>
    </row>
    <row r="97" spans="1:16" x14ac:dyDescent="0.2">
      <c r="A97" s="37">
        <v>80</v>
      </c>
      <c r="B97" s="38" t="s">
        <v>69</v>
      </c>
      <c r="C97" s="45" t="s">
        <v>379</v>
      </c>
      <c r="D97" s="24" t="s">
        <v>75</v>
      </c>
      <c r="E97" s="68">
        <v>3</v>
      </c>
      <c r="F97" s="69"/>
      <c r="G97" s="66"/>
      <c r="H97" s="46">
        <f t="shared" si="7"/>
        <v>0</v>
      </c>
      <c r="I97" s="66"/>
      <c r="J97" s="66"/>
      <c r="K97" s="47">
        <f t="shared" si="8"/>
        <v>0</v>
      </c>
      <c r="L97" s="48">
        <f t="shared" si="9"/>
        <v>0</v>
      </c>
      <c r="M97" s="46">
        <f t="shared" si="10"/>
        <v>0</v>
      </c>
      <c r="N97" s="46">
        <f t="shared" si="11"/>
        <v>0</v>
      </c>
      <c r="O97" s="46">
        <f t="shared" si="12"/>
        <v>0</v>
      </c>
      <c r="P97" s="47">
        <f t="shared" si="13"/>
        <v>0</v>
      </c>
    </row>
    <row r="98" spans="1:16" x14ac:dyDescent="0.2">
      <c r="A98" s="37">
        <v>81</v>
      </c>
      <c r="B98" s="38" t="s">
        <v>69</v>
      </c>
      <c r="C98" s="45" t="s">
        <v>579</v>
      </c>
      <c r="D98" s="24" t="s">
        <v>77</v>
      </c>
      <c r="E98" s="68">
        <v>12</v>
      </c>
      <c r="F98" s="69"/>
      <c r="G98" s="66"/>
      <c r="H98" s="46">
        <f t="shared" si="7"/>
        <v>0</v>
      </c>
      <c r="I98" s="66"/>
      <c r="J98" s="66"/>
      <c r="K98" s="47">
        <f t="shared" si="8"/>
        <v>0</v>
      </c>
      <c r="L98" s="48">
        <f t="shared" si="9"/>
        <v>0</v>
      </c>
      <c r="M98" s="46">
        <f t="shared" si="10"/>
        <v>0</v>
      </c>
      <c r="N98" s="46">
        <f t="shared" si="11"/>
        <v>0</v>
      </c>
      <c r="O98" s="46">
        <f t="shared" si="12"/>
        <v>0</v>
      </c>
      <c r="P98" s="47">
        <f t="shared" si="13"/>
        <v>0</v>
      </c>
    </row>
    <row r="99" spans="1:16" x14ac:dyDescent="0.2">
      <c r="A99" s="37">
        <v>82</v>
      </c>
      <c r="B99" s="38" t="s">
        <v>69</v>
      </c>
      <c r="C99" s="45" t="s">
        <v>577</v>
      </c>
      <c r="D99" s="24" t="s">
        <v>77</v>
      </c>
      <c r="E99" s="68">
        <v>12</v>
      </c>
      <c r="F99" s="69"/>
      <c r="G99" s="66"/>
      <c r="H99" s="46">
        <f t="shared" si="7"/>
        <v>0</v>
      </c>
      <c r="I99" s="66"/>
      <c r="J99" s="66"/>
      <c r="K99" s="47">
        <f t="shared" si="8"/>
        <v>0</v>
      </c>
      <c r="L99" s="48">
        <f t="shared" si="9"/>
        <v>0</v>
      </c>
      <c r="M99" s="46">
        <f t="shared" si="10"/>
        <v>0</v>
      </c>
      <c r="N99" s="46">
        <f t="shared" si="11"/>
        <v>0</v>
      </c>
      <c r="O99" s="46">
        <f t="shared" si="12"/>
        <v>0</v>
      </c>
      <c r="P99" s="47">
        <f t="shared" si="13"/>
        <v>0</v>
      </c>
    </row>
    <row r="100" spans="1:16" x14ac:dyDescent="0.2">
      <c r="A100" s="37">
        <v>83</v>
      </c>
      <c r="B100" s="38" t="s">
        <v>69</v>
      </c>
      <c r="C100" s="45" t="s">
        <v>578</v>
      </c>
      <c r="D100" s="24" t="s">
        <v>77</v>
      </c>
      <c r="E100" s="68">
        <v>12</v>
      </c>
      <c r="F100" s="69"/>
      <c r="G100" s="66"/>
      <c r="H100" s="46">
        <f t="shared" si="7"/>
        <v>0</v>
      </c>
      <c r="I100" s="66"/>
      <c r="J100" s="66"/>
      <c r="K100" s="47">
        <f t="shared" si="8"/>
        <v>0</v>
      </c>
      <c r="L100" s="48">
        <f t="shared" si="9"/>
        <v>0</v>
      </c>
      <c r="M100" s="46">
        <f t="shared" si="10"/>
        <v>0</v>
      </c>
      <c r="N100" s="46">
        <f t="shared" si="11"/>
        <v>0</v>
      </c>
      <c r="O100" s="46">
        <f t="shared" si="12"/>
        <v>0</v>
      </c>
      <c r="P100" s="47">
        <f t="shared" si="13"/>
        <v>0</v>
      </c>
    </row>
    <row r="101" spans="1:16" ht="22.5" x14ac:dyDescent="0.2">
      <c r="A101" s="37">
        <v>84</v>
      </c>
      <c r="B101" s="38" t="s">
        <v>69</v>
      </c>
      <c r="C101" s="45" t="s">
        <v>322</v>
      </c>
      <c r="D101" s="24" t="s">
        <v>157</v>
      </c>
      <c r="E101" s="68">
        <v>120</v>
      </c>
      <c r="F101" s="69"/>
      <c r="G101" s="66"/>
      <c r="H101" s="46">
        <f t="shared" si="7"/>
        <v>0</v>
      </c>
      <c r="I101" s="66"/>
      <c r="J101" s="66"/>
      <c r="K101" s="47">
        <f t="shared" si="8"/>
        <v>0</v>
      </c>
      <c r="L101" s="48">
        <f t="shared" si="9"/>
        <v>0</v>
      </c>
      <c r="M101" s="46">
        <f t="shared" si="10"/>
        <v>0</v>
      </c>
      <c r="N101" s="46">
        <f t="shared" si="11"/>
        <v>0</v>
      </c>
      <c r="O101" s="46">
        <f t="shared" si="12"/>
        <v>0</v>
      </c>
      <c r="P101" s="47">
        <f t="shared" si="13"/>
        <v>0</v>
      </c>
    </row>
    <row r="102" spans="1:16" ht="22.5" x14ac:dyDescent="0.2">
      <c r="A102" s="37">
        <v>85</v>
      </c>
      <c r="B102" s="38" t="s">
        <v>69</v>
      </c>
      <c r="C102" s="45" t="s">
        <v>323</v>
      </c>
      <c r="D102" s="24" t="s">
        <v>157</v>
      </c>
      <c r="E102" s="68">
        <v>24</v>
      </c>
      <c r="F102" s="69"/>
      <c r="G102" s="66"/>
      <c r="H102" s="46">
        <f t="shared" si="7"/>
        <v>0</v>
      </c>
      <c r="I102" s="66"/>
      <c r="J102" s="66"/>
      <c r="K102" s="47">
        <f t="shared" si="8"/>
        <v>0</v>
      </c>
      <c r="L102" s="48">
        <f t="shared" si="9"/>
        <v>0</v>
      </c>
      <c r="M102" s="46">
        <f t="shared" si="10"/>
        <v>0</v>
      </c>
      <c r="N102" s="46">
        <f t="shared" si="11"/>
        <v>0</v>
      </c>
      <c r="O102" s="46">
        <f t="shared" si="12"/>
        <v>0</v>
      </c>
      <c r="P102" s="47">
        <f t="shared" si="13"/>
        <v>0</v>
      </c>
    </row>
    <row r="103" spans="1:16" x14ac:dyDescent="0.2">
      <c r="A103" s="37">
        <v>86</v>
      </c>
      <c r="B103" s="38" t="s">
        <v>69</v>
      </c>
      <c r="C103" s="45" t="s">
        <v>380</v>
      </c>
      <c r="D103" s="24" t="s">
        <v>75</v>
      </c>
      <c r="E103" s="68">
        <v>24</v>
      </c>
      <c r="F103" s="69"/>
      <c r="G103" s="66"/>
      <c r="H103" s="46">
        <f t="shared" si="7"/>
        <v>0</v>
      </c>
      <c r="I103" s="66"/>
      <c r="J103" s="66"/>
      <c r="K103" s="47">
        <f t="shared" si="8"/>
        <v>0</v>
      </c>
      <c r="L103" s="48">
        <f t="shared" si="9"/>
        <v>0</v>
      </c>
      <c r="M103" s="46">
        <f t="shared" si="10"/>
        <v>0</v>
      </c>
      <c r="N103" s="46">
        <f t="shared" si="11"/>
        <v>0</v>
      </c>
      <c r="O103" s="46">
        <f t="shared" si="12"/>
        <v>0</v>
      </c>
      <c r="P103" s="47">
        <f t="shared" si="13"/>
        <v>0</v>
      </c>
    </row>
    <row r="104" spans="1:16" x14ac:dyDescent="0.2">
      <c r="A104" s="37">
        <v>87</v>
      </c>
      <c r="B104" s="38" t="s">
        <v>69</v>
      </c>
      <c r="C104" s="45" t="s">
        <v>329</v>
      </c>
      <c r="D104" s="24" t="s">
        <v>75</v>
      </c>
      <c r="E104" s="68">
        <v>12</v>
      </c>
      <c r="F104" s="69"/>
      <c r="G104" s="66"/>
      <c r="H104" s="46">
        <f t="shared" si="7"/>
        <v>0</v>
      </c>
      <c r="I104" s="66"/>
      <c r="J104" s="66"/>
      <c r="K104" s="47">
        <f t="shared" si="8"/>
        <v>0</v>
      </c>
      <c r="L104" s="48">
        <f t="shared" si="9"/>
        <v>0</v>
      </c>
      <c r="M104" s="46">
        <f t="shared" si="10"/>
        <v>0</v>
      </c>
      <c r="N104" s="46">
        <f t="shared" si="11"/>
        <v>0</v>
      </c>
      <c r="O104" s="46">
        <f t="shared" si="12"/>
        <v>0</v>
      </c>
      <c r="P104" s="47">
        <f t="shared" si="13"/>
        <v>0</v>
      </c>
    </row>
    <row r="105" spans="1:16" x14ac:dyDescent="0.2">
      <c r="A105" s="37">
        <v>88</v>
      </c>
      <c r="B105" s="38" t="s">
        <v>69</v>
      </c>
      <c r="C105" s="45" t="s">
        <v>344</v>
      </c>
      <c r="D105" s="24" t="s">
        <v>75</v>
      </c>
      <c r="E105" s="68">
        <v>12</v>
      </c>
      <c r="F105" s="69"/>
      <c r="G105" s="66"/>
      <c r="H105" s="46">
        <f t="shared" si="7"/>
        <v>0</v>
      </c>
      <c r="I105" s="66"/>
      <c r="J105" s="66"/>
      <c r="K105" s="47">
        <f t="shared" si="8"/>
        <v>0</v>
      </c>
      <c r="L105" s="48">
        <f t="shared" si="9"/>
        <v>0</v>
      </c>
      <c r="M105" s="46">
        <f t="shared" si="10"/>
        <v>0</v>
      </c>
      <c r="N105" s="46">
        <f t="shared" si="11"/>
        <v>0</v>
      </c>
      <c r="O105" s="46">
        <f t="shared" si="12"/>
        <v>0</v>
      </c>
      <c r="P105" s="47">
        <f t="shared" si="13"/>
        <v>0</v>
      </c>
    </row>
    <row r="106" spans="1:16" x14ac:dyDescent="0.2">
      <c r="A106" s="37">
        <v>89</v>
      </c>
      <c r="B106" s="38" t="s">
        <v>69</v>
      </c>
      <c r="C106" s="45" t="s">
        <v>348</v>
      </c>
      <c r="D106" s="24" t="s">
        <v>75</v>
      </c>
      <c r="E106" s="68">
        <v>12</v>
      </c>
      <c r="F106" s="69"/>
      <c r="G106" s="66"/>
      <c r="H106" s="46">
        <f t="shared" si="7"/>
        <v>0</v>
      </c>
      <c r="I106" s="66"/>
      <c r="J106" s="66"/>
      <c r="K106" s="47">
        <f t="shared" si="8"/>
        <v>0</v>
      </c>
      <c r="L106" s="48">
        <f t="shared" si="9"/>
        <v>0</v>
      </c>
      <c r="M106" s="46">
        <f t="shared" si="10"/>
        <v>0</v>
      </c>
      <c r="N106" s="46">
        <f t="shared" si="11"/>
        <v>0</v>
      </c>
      <c r="O106" s="46">
        <f t="shared" si="12"/>
        <v>0</v>
      </c>
      <c r="P106" s="47">
        <f t="shared" si="13"/>
        <v>0</v>
      </c>
    </row>
    <row r="107" spans="1:16" x14ac:dyDescent="0.2">
      <c r="A107" s="37">
        <v>90</v>
      </c>
      <c r="B107" s="38" t="s">
        <v>69</v>
      </c>
      <c r="C107" s="45" t="s">
        <v>381</v>
      </c>
      <c r="D107" s="24" t="s">
        <v>75</v>
      </c>
      <c r="E107" s="68">
        <v>6</v>
      </c>
      <c r="F107" s="69"/>
      <c r="G107" s="66"/>
      <c r="H107" s="46">
        <f t="shared" si="7"/>
        <v>0</v>
      </c>
      <c r="I107" s="66"/>
      <c r="J107" s="66"/>
      <c r="K107" s="47">
        <f t="shared" si="8"/>
        <v>0</v>
      </c>
      <c r="L107" s="48">
        <f t="shared" si="9"/>
        <v>0</v>
      </c>
      <c r="M107" s="46">
        <f t="shared" si="10"/>
        <v>0</v>
      </c>
      <c r="N107" s="46">
        <f t="shared" si="11"/>
        <v>0</v>
      </c>
      <c r="O107" s="46">
        <f t="shared" si="12"/>
        <v>0</v>
      </c>
      <c r="P107" s="47">
        <f t="shared" si="13"/>
        <v>0</v>
      </c>
    </row>
    <row r="108" spans="1:16" x14ac:dyDescent="0.2">
      <c r="A108" s="37">
        <v>91</v>
      </c>
      <c r="B108" s="38" t="s">
        <v>69</v>
      </c>
      <c r="C108" s="45" t="s">
        <v>565</v>
      </c>
      <c r="D108" s="24" t="s">
        <v>157</v>
      </c>
      <c r="E108" s="68">
        <v>3</v>
      </c>
      <c r="F108" s="69"/>
      <c r="G108" s="66"/>
      <c r="H108" s="46">
        <f t="shared" si="7"/>
        <v>0</v>
      </c>
      <c r="I108" s="66"/>
      <c r="J108" s="66"/>
      <c r="K108" s="47">
        <f t="shared" si="8"/>
        <v>0</v>
      </c>
      <c r="L108" s="48">
        <f t="shared" si="9"/>
        <v>0</v>
      </c>
      <c r="M108" s="46">
        <f t="shared" si="10"/>
        <v>0</v>
      </c>
      <c r="N108" s="46">
        <f t="shared" si="11"/>
        <v>0</v>
      </c>
      <c r="O108" s="46">
        <f t="shared" si="12"/>
        <v>0</v>
      </c>
      <c r="P108" s="47">
        <f t="shared" si="13"/>
        <v>0</v>
      </c>
    </row>
    <row r="109" spans="1:16" x14ac:dyDescent="0.2">
      <c r="A109" s="37">
        <v>92</v>
      </c>
      <c r="B109" s="38" t="s">
        <v>69</v>
      </c>
      <c r="C109" s="45" t="s">
        <v>360</v>
      </c>
      <c r="D109" s="24" t="s">
        <v>77</v>
      </c>
      <c r="E109" s="68">
        <v>81</v>
      </c>
      <c r="F109" s="69"/>
      <c r="G109" s="66"/>
      <c r="H109" s="46">
        <f t="shared" si="7"/>
        <v>0</v>
      </c>
      <c r="I109" s="66"/>
      <c r="J109" s="66"/>
      <c r="K109" s="47">
        <f t="shared" si="8"/>
        <v>0</v>
      </c>
      <c r="L109" s="48">
        <f t="shared" si="9"/>
        <v>0</v>
      </c>
      <c r="M109" s="46">
        <f t="shared" si="10"/>
        <v>0</v>
      </c>
      <c r="N109" s="46">
        <f t="shared" si="11"/>
        <v>0</v>
      </c>
      <c r="O109" s="46">
        <f t="shared" si="12"/>
        <v>0</v>
      </c>
      <c r="P109" s="47">
        <f t="shared" si="13"/>
        <v>0</v>
      </c>
    </row>
    <row r="110" spans="1:16" x14ac:dyDescent="0.2">
      <c r="A110" s="37">
        <v>93</v>
      </c>
      <c r="B110" s="38" t="s">
        <v>69</v>
      </c>
      <c r="C110" s="45" t="s">
        <v>267</v>
      </c>
      <c r="D110" s="24" t="s">
        <v>77</v>
      </c>
      <c r="E110" s="68">
        <v>3</v>
      </c>
      <c r="F110" s="69"/>
      <c r="G110" s="66"/>
      <c r="H110" s="46">
        <f t="shared" si="7"/>
        <v>0</v>
      </c>
      <c r="I110" s="66"/>
      <c r="J110" s="66"/>
      <c r="K110" s="47">
        <f t="shared" si="8"/>
        <v>0</v>
      </c>
      <c r="L110" s="48">
        <f t="shared" si="9"/>
        <v>0</v>
      </c>
      <c r="M110" s="46">
        <f t="shared" si="10"/>
        <v>0</v>
      </c>
      <c r="N110" s="46">
        <f t="shared" si="11"/>
        <v>0</v>
      </c>
      <c r="O110" s="46">
        <f t="shared" si="12"/>
        <v>0</v>
      </c>
      <c r="P110" s="47">
        <f t="shared" si="13"/>
        <v>0</v>
      </c>
    </row>
    <row r="111" spans="1:16" x14ac:dyDescent="0.2">
      <c r="A111" s="37"/>
      <c r="B111" s="38"/>
      <c r="C111" s="45" t="s">
        <v>382</v>
      </c>
      <c r="D111" s="24"/>
      <c r="E111" s="68"/>
      <c r="F111" s="69"/>
      <c r="G111" s="66"/>
      <c r="H111" s="46">
        <f t="shared" si="7"/>
        <v>0</v>
      </c>
      <c r="I111" s="66"/>
      <c r="J111" s="66"/>
      <c r="K111" s="47">
        <f t="shared" si="8"/>
        <v>0</v>
      </c>
      <c r="L111" s="48">
        <f t="shared" si="9"/>
        <v>0</v>
      </c>
      <c r="M111" s="46">
        <f t="shared" si="10"/>
        <v>0</v>
      </c>
      <c r="N111" s="46">
        <f t="shared" si="11"/>
        <v>0</v>
      </c>
      <c r="O111" s="46">
        <f t="shared" si="12"/>
        <v>0</v>
      </c>
      <c r="P111" s="47">
        <f t="shared" si="13"/>
        <v>0</v>
      </c>
    </row>
    <row r="112" spans="1:16" x14ac:dyDescent="0.2">
      <c r="A112" s="37">
        <v>94</v>
      </c>
      <c r="B112" s="38" t="s">
        <v>69</v>
      </c>
      <c r="C112" s="45" t="s">
        <v>579</v>
      </c>
      <c r="D112" s="24" t="s">
        <v>77</v>
      </c>
      <c r="E112" s="68">
        <v>6</v>
      </c>
      <c r="F112" s="69"/>
      <c r="G112" s="66"/>
      <c r="H112" s="46">
        <f t="shared" si="7"/>
        <v>0</v>
      </c>
      <c r="I112" s="66"/>
      <c r="J112" s="66"/>
      <c r="K112" s="47">
        <f t="shared" si="8"/>
        <v>0</v>
      </c>
      <c r="L112" s="48">
        <f t="shared" si="9"/>
        <v>0</v>
      </c>
      <c r="M112" s="46">
        <f t="shared" si="10"/>
        <v>0</v>
      </c>
      <c r="N112" s="46">
        <f t="shared" si="11"/>
        <v>0</v>
      </c>
      <c r="O112" s="46">
        <f t="shared" si="12"/>
        <v>0</v>
      </c>
      <c r="P112" s="47">
        <f t="shared" si="13"/>
        <v>0</v>
      </c>
    </row>
    <row r="113" spans="1:16" x14ac:dyDescent="0.2">
      <c r="A113" s="37">
        <v>95</v>
      </c>
      <c r="B113" s="38" t="s">
        <v>69</v>
      </c>
      <c r="C113" s="45" t="s">
        <v>577</v>
      </c>
      <c r="D113" s="24" t="s">
        <v>77</v>
      </c>
      <c r="E113" s="68">
        <v>6</v>
      </c>
      <c r="F113" s="69"/>
      <c r="G113" s="66"/>
      <c r="H113" s="46">
        <f t="shared" si="7"/>
        <v>0</v>
      </c>
      <c r="I113" s="66"/>
      <c r="J113" s="66"/>
      <c r="K113" s="47">
        <f t="shared" si="8"/>
        <v>0</v>
      </c>
      <c r="L113" s="48">
        <f t="shared" si="9"/>
        <v>0</v>
      </c>
      <c r="M113" s="46">
        <f t="shared" si="10"/>
        <v>0</v>
      </c>
      <c r="N113" s="46">
        <f t="shared" si="11"/>
        <v>0</v>
      </c>
      <c r="O113" s="46">
        <f t="shared" si="12"/>
        <v>0</v>
      </c>
      <c r="P113" s="47">
        <f t="shared" si="13"/>
        <v>0</v>
      </c>
    </row>
    <row r="114" spans="1:16" x14ac:dyDescent="0.2">
      <c r="A114" s="37">
        <v>96</v>
      </c>
      <c r="B114" s="38" t="s">
        <v>69</v>
      </c>
      <c r="C114" s="45" t="s">
        <v>578</v>
      </c>
      <c r="D114" s="24" t="s">
        <v>77</v>
      </c>
      <c r="E114" s="68">
        <v>6</v>
      </c>
      <c r="F114" s="69"/>
      <c r="G114" s="66"/>
      <c r="H114" s="46">
        <f t="shared" si="7"/>
        <v>0</v>
      </c>
      <c r="I114" s="66"/>
      <c r="J114" s="66"/>
      <c r="K114" s="47">
        <f t="shared" si="8"/>
        <v>0</v>
      </c>
      <c r="L114" s="48">
        <f t="shared" si="9"/>
        <v>0</v>
      </c>
      <c r="M114" s="46">
        <f t="shared" si="10"/>
        <v>0</v>
      </c>
      <c r="N114" s="46">
        <f t="shared" si="11"/>
        <v>0</v>
      </c>
      <c r="O114" s="46">
        <f t="shared" si="12"/>
        <v>0</v>
      </c>
      <c r="P114" s="47">
        <f t="shared" si="13"/>
        <v>0</v>
      </c>
    </row>
    <row r="115" spans="1:16" ht="22.5" x14ac:dyDescent="0.2">
      <c r="A115" s="37">
        <v>97</v>
      </c>
      <c r="B115" s="38" t="s">
        <v>69</v>
      </c>
      <c r="C115" s="45" t="s">
        <v>322</v>
      </c>
      <c r="D115" s="24" t="s">
        <v>157</v>
      </c>
      <c r="E115" s="68">
        <v>54</v>
      </c>
      <c r="F115" s="69"/>
      <c r="G115" s="66"/>
      <c r="H115" s="46">
        <f t="shared" si="7"/>
        <v>0</v>
      </c>
      <c r="I115" s="66"/>
      <c r="J115" s="66"/>
      <c r="K115" s="47">
        <f t="shared" si="8"/>
        <v>0</v>
      </c>
      <c r="L115" s="48">
        <f t="shared" si="9"/>
        <v>0</v>
      </c>
      <c r="M115" s="46">
        <f t="shared" si="10"/>
        <v>0</v>
      </c>
      <c r="N115" s="46">
        <f t="shared" si="11"/>
        <v>0</v>
      </c>
      <c r="O115" s="46">
        <f t="shared" si="12"/>
        <v>0</v>
      </c>
      <c r="P115" s="47">
        <f t="shared" si="13"/>
        <v>0</v>
      </c>
    </row>
    <row r="116" spans="1:16" x14ac:dyDescent="0.2">
      <c r="A116" s="37">
        <v>98</v>
      </c>
      <c r="B116" s="38" t="s">
        <v>69</v>
      </c>
      <c r="C116" s="45" t="s">
        <v>380</v>
      </c>
      <c r="D116" s="24" t="s">
        <v>75</v>
      </c>
      <c r="E116" s="68">
        <v>12</v>
      </c>
      <c r="F116" s="69"/>
      <c r="G116" s="66"/>
      <c r="H116" s="46">
        <f t="shared" si="7"/>
        <v>0</v>
      </c>
      <c r="I116" s="66"/>
      <c r="J116" s="66"/>
      <c r="K116" s="47">
        <f t="shared" si="8"/>
        <v>0</v>
      </c>
      <c r="L116" s="48">
        <f t="shared" si="9"/>
        <v>0</v>
      </c>
      <c r="M116" s="46">
        <f t="shared" si="10"/>
        <v>0</v>
      </c>
      <c r="N116" s="46">
        <f t="shared" si="11"/>
        <v>0</v>
      </c>
      <c r="O116" s="46">
        <f t="shared" si="12"/>
        <v>0</v>
      </c>
      <c r="P116" s="47">
        <f t="shared" si="13"/>
        <v>0</v>
      </c>
    </row>
    <row r="117" spans="1:16" x14ac:dyDescent="0.2">
      <c r="A117" s="37">
        <v>99</v>
      </c>
      <c r="B117" s="38" t="s">
        <v>69</v>
      </c>
      <c r="C117" s="45" t="s">
        <v>344</v>
      </c>
      <c r="D117" s="24" t="s">
        <v>75</v>
      </c>
      <c r="E117" s="68">
        <v>36</v>
      </c>
      <c r="F117" s="69"/>
      <c r="G117" s="66"/>
      <c r="H117" s="46">
        <f t="shared" si="7"/>
        <v>0</v>
      </c>
      <c r="I117" s="66"/>
      <c r="J117" s="66"/>
      <c r="K117" s="47">
        <f t="shared" si="8"/>
        <v>0</v>
      </c>
      <c r="L117" s="48">
        <f t="shared" si="9"/>
        <v>0</v>
      </c>
      <c r="M117" s="46">
        <f t="shared" si="10"/>
        <v>0</v>
      </c>
      <c r="N117" s="46">
        <f t="shared" si="11"/>
        <v>0</v>
      </c>
      <c r="O117" s="46">
        <f t="shared" si="12"/>
        <v>0</v>
      </c>
      <c r="P117" s="47">
        <f t="shared" si="13"/>
        <v>0</v>
      </c>
    </row>
    <row r="118" spans="1:16" x14ac:dyDescent="0.2">
      <c r="A118" s="37">
        <v>100</v>
      </c>
      <c r="B118" s="38" t="s">
        <v>69</v>
      </c>
      <c r="C118" s="45" t="s">
        <v>348</v>
      </c>
      <c r="D118" s="24" t="s">
        <v>75</v>
      </c>
      <c r="E118" s="68">
        <v>6</v>
      </c>
      <c r="F118" s="69"/>
      <c r="G118" s="66"/>
      <c r="H118" s="46">
        <f t="shared" si="7"/>
        <v>0</v>
      </c>
      <c r="I118" s="66"/>
      <c r="J118" s="66"/>
      <c r="K118" s="47">
        <f t="shared" si="8"/>
        <v>0</v>
      </c>
      <c r="L118" s="48">
        <f t="shared" si="9"/>
        <v>0</v>
      </c>
      <c r="M118" s="46">
        <f t="shared" si="10"/>
        <v>0</v>
      </c>
      <c r="N118" s="46">
        <f t="shared" si="11"/>
        <v>0</v>
      </c>
      <c r="O118" s="46">
        <f t="shared" si="12"/>
        <v>0</v>
      </c>
      <c r="P118" s="47">
        <f t="shared" si="13"/>
        <v>0</v>
      </c>
    </row>
    <row r="119" spans="1:16" x14ac:dyDescent="0.2">
      <c r="A119" s="37">
        <v>101</v>
      </c>
      <c r="B119" s="38" t="s">
        <v>69</v>
      </c>
      <c r="C119" s="45" t="s">
        <v>565</v>
      </c>
      <c r="D119" s="24" t="s">
        <v>157</v>
      </c>
      <c r="E119" s="68">
        <v>3</v>
      </c>
      <c r="F119" s="69"/>
      <c r="G119" s="66"/>
      <c r="H119" s="46">
        <f t="shared" si="7"/>
        <v>0</v>
      </c>
      <c r="I119" s="66"/>
      <c r="J119" s="66"/>
      <c r="K119" s="47">
        <f t="shared" si="8"/>
        <v>0</v>
      </c>
      <c r="L119" s="48">
        <f t="shared" si="9"/>
        <v>0</v>
      </c>
      <c r="M119" s="46">
        <f t="shared" si="10"/>
        <v>0</v>
      </c>
      <c r="N119" s="46">
        <f t="shared" si="11"/>
        <v>0</v>
      </c>
      <c r="O119" s="46">
        <f t="shared" si="12"/>
        <v>0</v>
      </c>
      <c r="P119" s="47">
        <f t="shared" si="13"/>
        <v>0</v>
      </c>
    </row>
    <row r="120" spans="1:16" x14ac:dyDescent="0.2">
      <c r="A120" s="37">
        <v>102</v>
      </c>
      <c r="B120" s="38" t="s">
        <v>69</v>
      </c>
      <c r="C120" s="45" t="s">
        <v>360</v>
      </c>
      <c r="D120" s="24" t="s">
        <v>77</v>
      </c>
      <c r="E120" s="68">
        <v>27</v>
      </c>
      <c r="F120" s="69"/>
      <c r="G120" s="66"/>
      <c r="H120" s="46">
        <f t="shared" si="7"/>
        <v>0</v>
      </c>
      <c r="I120" s="66"/>
      <c r="J120" s="66"/>
      <c r="K120" s="47">
        <f t="shared" si="8"/>
        <v>0</v>
      </c>
      <c r="L120" s="48">
        <f t="shared" si="9"/>
        <v>0</v>
      </c>
      <c r="M120" s="46">
        <f t="shared" si="10"/>
        <v>0</v>
      </c>
      <c r="N120" s="46">
        <f t="shared" si="11"/>
        <v>0</v>
      </c>
      <c r="O120" s="46">
        <f t="shared" si="12"/>
        <v>0</v>
      </c>
      <c r="P120" s="47">
        <f t="shared" si="13"/>
        <v>0</v>
      </c>
    </row>
    <row r="121" spans="1:16" x14ac:dyDescent="0.2">
      <c r="A121" s="37">
        <v>103</v>
      </c>
      <c r="B121" s="38" t="s">
        <v>69</v>
      </c>
      <c r="C121" s="45" t="s">
        <v>267</v>
      </c>
      <c r="D121" s="24" t="s">
        <v>77</v>
      </c>
      <c r="E121" s="68">
        <v>3</v>
      </c>
      <c r="F121" s="69"/>
      <c r="G121" s="66"/>
      <c r="H121" s="46">
        <f t="shared" si="7"/>
        <v>0</v>
      </c>
      <c r="I121" s="66"/>
      <c r="J121" s="66"/>
      <c r="K121" s="47">
        <f t="shared" si="8"/>
        <v>0</v>
      </c>
      <c r="L121" s="48">
        <f t="shared" si="9"/>
        <v>0</v>
      </c>
      <c r="M121" s="46">
        <f t="shared" si="10"/>
        <v>0</v>
      </c>
      <c r="N121" s="46">
        <f t="shared" si="11"/>
        <v>0</v>
      </c>
      <c r="O121" s="46">
        <f t="shared" si="12"/>
        <v>0</v>
      </c>
      <c r="P121" s="47">
        <f t="shared" si="13"/>
        <v>0</v>
      </c>
    </row>
    <row r="122" spans="1:16" x14ac:dyDescent="0.2">
      <c r="A122" s="37"/>
      <c r="B122" s="38"/>
      <c r="C122" s="45" t="s">
        <v>383</v>
      </c>
      <c r="D122" s="24"/>
      <c r="E122" s="68"/>
      <c r="F122" s="69"/>
      <c r="G122" s="66"/>
      <c r="H122" s="46">
        <f t="shared" si="7"/>
        <v>0</v>
      </c>
      <c r="I122" s="66"/>
      <c r="J122" s="66"/>
      <c r="K122" s="47">
        <f t="shared" si="8"/>
        <v>0</v>
      </c>
      <c r="L122" s="48">
        <f t="shared" si="9"/>
        <v>0</v>
      </c>
      <c r="M122" s="46">
        <f t="shared" si="10"/>
        <v>0</v>
      </c>
      <c r="N122" s="46">
        <f t="shared" si="11"/>
        <v>0</v>
      </c>
      <c r="O122" s="46">
        <f t="shared" si="12"/>
        <v>0</v>
      </c>
      <c r="P122" s="47">
        <f t="shared" si="13"/>
        <v>0</v>
      </c>
    </row>
    <row r="123" spans="1:16" x14ac:dyDescent="0.2">
      <c r="A123" s="37">
        <v>104</v>
      </c>
      <c r="B123" s="38" t="s">
        <v>69</v>
      </c>
      <c r="C123" s="45" t="s">
        <v>579</v>
      </c>
      <c r="D123" s="24" t="s">
        <v>77</v>
      </c>
      <c r="E123" s="68">
        <v>4</v>
      </c>
      <c r="F123" s="69"/>
      <c r="G123" s="66"/>
      <c r="H123" s="46">
        <f t="shared" si="7"/>
        <v>0</v>
      </c>
      <c r="I123" s="66"/>
      <c r="J123" s="66"/>
      <c r="K123" s="47">
        <f t="shared" si="8"/>
        <v>0</v>
      </c>
      <c r="L123" s="48">
        <f t="shared" si="9"/>
        <v>0</v>
      </c>
      <c r="M123" s="46">
        <f t="shared" si="10"/>
        <v>0</v>
      </c>
      <c r="N123" s="46">
        <f t="shared" si="11"/>
        <v>0</v>
      </c>
      <c r="O123" s="46">
        <f t="shared" si="12"/>
        <v>0</v>
      </c>
      <c r="P123" s="47">
        <f t="shared" si="13"/>
        <v>0</v>
      </c>
    </row>
    <row r="124" spans="1:16" x14ac:dyDescent="0.2">
      <c r="A124" s="37">
        <v>105</v>
      </c>
      <c r="B124" s="38" t="s">
        <v>69</v>
      </c>
      <c r="C124" s="45" t="s">
        <v>577</v>
      </c>
      <c r="D124" s="24" t="s">
        <v>77</v>
      </c>
      <c r="E124" s="68">
        <v>4</v>
      </c>
      <c r="F124" s="69"/>
      <c r="G124" s="66"/>
      <c r="H124" s="46">
        <f t="shared" si="7"/>
        <v>0</v>
      </c>
      <c r="I124" s="66"/>
      <c r="J124" s="66"/>
      <c r="K124" s="47">
        <f t="shared" si="8"/>
        <v>0</v>
      </c>
      <c r="L124" s="48">
        <f t="shared" si="9"/>
        <v>0</v>
      </c>
      <c r="M124" s="46">
        <f t="shared" si="10"/>
        <v>0</v>
      </c>
      <c r="N124" s="46">
        <f t="shared" si="11"/>
        <v>0</v>
      </c>
      <c r="O124" s="46">
        <f t="shared" si="12"/>
        <v>0</v>
      </c>
      <c r="P124" s="47">
        <f t="shared" si="13"/>
        <v>0</v>
      </c>
    </row>
    <row r="125" spans="1:16" x14ac:dyDescent="0.2">
      <c r="A125" s="37">
        <v>106</v>
      </c>
      <c r="B125" s="38" t="s">
        <v>69</v>
      </c>
      <c r="C125" s="45" t="s">
        <v>580</v>
      </c>
      <c r="D125" s="24" t="s">
        <v>77</v>
      </c>
      <c r="E125" s="68">
        <v>4</v>
      </c>
      <c r="F125" s="69"/>
      <c r="G125" s="66"/>
      <c r="H125" s="46">
        <f t="shared" si="7"/>
        <v>0</v>
      </c>
      <c r="I125" s="66"/>
      <c r="J125" s="66"/>
      <c r="K125" s="47">
        <f t="shared" si="8"/>
        <v>0</v>
      </c>
      <c r="L125" s="48">
        <f t="shared" si="9"/>
        <v>0</v>
      </c>
      <c r="M125" s="46">
        <f t="shared" si="10"/>
        <v>0</v>
      </c>
      <c r="N125" s="46">
        <f t="shared" si="11"/>
        <v>0</v>
      </c>
      <c r="O125" s="46">
        <f t="shared" si="12"/>
        <v>0</v>
      </c>
      <c r="P125" s="47">
        <f t="shared" si="13"/>
        <v>0</v>
      </c>
    </row>
    <row r="126" spans="1:16" ht="22.5" x14ac:dyDescent="0.2">
      <c r="A126" s="37">
        <v>107</v>
      </c>
      <c r="B126" s="38" t="s">
        <v>69</v>
      </c>
      <c r="C126" s="45" t="s">
        <v>322</v>
      </c>
      <c r="D126" s="24" t="s">
        <v>157</v>
      </c>
      <c r="E126" s="68">
        <v>104</v>
      </c>
      <c r="F126" s="69"/>
      <c r="G126" s="66"/>
      <c r="H126" s="46">
        <f t="shared" si="7"/>
        <v>0</v>
      </c>
      <c r="I126" s="66"/>
      <c r="J126" s="66"/>
      <c r="K126" s="47">
        <f t="shared" si="8"/>
        <v>0</v>
      </c>
      <c r="L126" s="48">
        <f t="shared" si="9"/>
        <v>0</v>
      </c>
      <c r="M126" s="46">
        <f t="shared" si="10"/>
        <v>0</v>
      </c>
      <c r="N126" s="46">
        <f t="shared" si="11"/>
        <v>0</v>
      </c>
      <c r="O126" s="46">
        <f t="shared" si="12"/>
        <v>0</v>
      </c>
      <c r="P126" s="47">
        <f t="shared" si="13"/>
        <v>0</v>
      </c>
    </row>
    <row r="127" spans="1:16" x14ac:dyDescent="0.2">
      <c r="A127" s="37">
        <v>108</v>
      </c>
      <c r="B127" s="38" t="s">
        <v>69</v>
      </c>
      <c r="C127" s="45" t="s">
        <v>380</v>
      </c>
      <c r="D127" s="24" t="s">
        <v>75</v>
      </c>
      <c r="E127" s="68">
        <v>8</v>
      </c>
      <c r="F127" s="69"/>
      <c r="G127" s="66"/>
      <c r="H127" s="46">
        <f t="shared" si="7"/>
        <v>0</v>
      </c>
      <c r="I127" s="66"/>
      <c r="J127" s="66"/>
      <c r="K127" s="47">
        <f t="shared" si="8"/>
        <v>0</v>
      </c>
      <c r="L127" s="48">
        <f t="shared" si="9"/>
        <v>0</v>
      </c>
      <c r="M127" s="46">
        <f t="shared" si="10"/>
        <v>0</v>
      </c>
      <c r="N127" s="46">
        <f t="shared" si="11"/>
        <v>0</v>
      </c>
      <c r="O127" s="46">
        <f t="shared" si="12"/>
        <v>0</v>
      </c>
      <c r="P127" s="47">
        <f t="shared" si="13"/>
        <v>0</v>
      </c>
    </row>
    <row r="128" spans="1:16" x14ac:dyDescent="0.2">
      <c r="A128" s="37">
        <v>109</v>
      </c>
      <c r="B128" s="38" t="s">
        <v>69</v>
      </c>
      <c r="C128" s="45" t="s">
        <v>344</v>
      </c>
      <c r="D128" s="24" t="s">
        <v>75</v>
      </c>
      <c r="E128" s="68">
        <v>24</v>
      </c>
      <c r="F128" s="69"/>
      <c r="G128" s="66"/>
      <c r="H128" s="46">
        <f t="shared" si="7"/>
        <v>0</v>
      </c>
      <c r="I128" s="66"/>
      <c r="J128" s="66"/>
      <c r="K128" s="47">
        <f t="shared" si="8"/>
        <v>0</v>
      </c>
      <c r="L128" s="48">
        <f t="shared" si="9"/>
        <v>0</v>
      </c>
      <c r="M128" s="46">
        <f t="shared" si="10"/>
        <v>0</v>
      </c>
      <c r="N128" s="46">
        <f t="shared" si="11"/>
        <v>0</v>
      </c>
      <c r="O128" s="46">
        <f t="shared" si="12"/>
        <v>0</v>
      </c>
      <c r="P128" s="47">
        <f t="shared" si="13"/>
        <v>0</v>
      </c>
    </row>
    <row r="129" spans="1:16" x14ac:dyDescent="0.2">
      <c r="A129" s="37">
        <v>110</v>
      </c>
      <c r="B129" s="38" t="s">
        <v>69</v>
      </c>
      <c r="C129" s="45" t="s">
        <v>348</v>
      </c>
      <c r="D129" s="24" t="s">
        <v>75</v>
      </c>
      <c r="E129" s="68">
        <v>4</v>
      </c>
      <c r="F129" s="69"/>
      <c r="G129" s="66"/>
      <c r="H129" s="46">
        <f t="shared" si="7"/>
        <v>0</v>
      </c>
      <c r="I129" s="66"/>
      <c r="J129" s="66"/>
      <c r="K129" s="47">
        <f t="shared" si="8"/>
        <v>0</v>
      </c>
      <c r="L129" s="48">
        <f t="shared" si="9"/>
        <v>0</v>
      </c>
      <c r="M129" s="46">
        <f t="shared" si="10"/>
        <v>0</v>
      </c>
      <c r="N129" s="46">
        <f t="shared" si="11"/>
        <v>0</v>
      </c>
      <c r="O129" s="46">
        <f t="shared" si="12"/>
        <v>0</v>
      </c>
      <c r="P129" s="47">
        <f t="shared" si="13"/>
        <v>0</v>
      </c>
    </row>
    <row r="130" spans="1:16" x14ac:dyDescent="0.2">
      <c r="A130" s="37">
        <v>111</v>
      </c>
      <c r="B130" s="38" t="s">
        <v>69</v>
      </c>
      <c r="C130" s="45" t="s">
        <v>565</v>
      </c>
      <c r="D130" s="24" t="s">
        <v>157</v>
      </c>
      <c r="E130" s="68">
        <v>2</v>
      </c>
      <c r="F130" s="69"/>
      <c r="G130" s="66"/>
      <c r="H130" s="46">
        <f t="shared" si="7"/>
        <v>0</v>
      </c>
      <c r="I130" s="66"/>
      <c r="J130" s="66"/>
      <c r="K130" s="47">
        <f t="shared" si="8"/>
        <v>0</v>
      </c>
      <c r="L130" s="48">
        <f t="shared" si="9"/>
        <v>0</v>
      </c>
      <c r="M130" s="46">
        <f t="shared" si="10"/>
        <v>0</v>
      </c>
      <c r="N130" s="46">
        <f t="shared" si="11"/>
        <v>0</v>
      </c>
      <c r="O130" s="46">
        <f t="shared" si="12"/>
        <v>0</v>
      </c>
      <c r="P130" s="47">
        <f t="shared" si="13"/>
        <v>0</v>
      </c>
    </row>
    <row r="131" spans="1:16" x14ac:dyDescent="0.2">
      <c r="A131" s="37">
        <v>112</v>
      </c>
      <c r="B131" s="38" t="s">
        <v>69</v>
      </c>
      <c r="C131" s="45" t="s">
        <v>360</v>
      </c>
      <c r="D131" s="24" t="s">
        <v>77</v>
      </c>
      <c r="E131" s="68">
        <v>52</v>
      </c>
      <c r="F131" s="69"/>
      <c r="G131" s="66"/>
      <c r="H131" s="46">
        <f t="shared" si="7"/>
        <v>0</v>
      </c>
      <c r="I131" s="66"/>
      <c r="J131" s="66"/>
      <c r="K131" s="47">
        <f t="shared" si="8"/>
        <v>0</v>
      </c>
      <c r="L131" s="48">
        <f t="shared" si="9"/>
        <v>0</v>
      </c>
      <c r="M131" s="46">
        <f t="shared" si="10"/>
        <v>0</v>
      </c>
      <c r="N131" s="46">
        <f t="shared" si="11"/>
        <v>0</v>
      </c>
      <c r="O131" s="46">
        <f t="shared" si="12"/>
        <v>0</v>
      </c>
      <c r="P131" s="47">
        <f t="shared" si="13"/>
        <v>0</v>
      </c>
    </row>
    <row r="132" spans="1:16" x14ac:dyDescent="0.2">
      <c r="A132" s="37">
        <v>113</v>
      </c>
      <c r="B132" s="38" t="s">
        <v>69</v>
      </c>
      <c r="C132" s="45" t="s">
        <v>267</v>
      </c>
      <c r="D132" s="24" t="s">
        <v>77</v>
      </c>
      <c r="E132" s="68">
        <v>2</v>
      </c>
      <c r="F132" s="69"/>
      <c r="G132" s="66"/>
      <c r="H132" s="46">
        <f t="shared" si="7"/>
        <v>0</v>
      </c>
      <c r="I132" s="66"/>
      <c r="J132" s="66"/>
      <c r="K132" s="47">
        <f t="shared" si="8"/>
        <v>0</v>
      </c>
      <c r="L132" s="48">
        <f t="shared" si="9"/>
        <v>0</v>
      </c>
      <c r="M132" s="46">
        <f t="shared" si="10"/>
        <v>0</v>
      </c>
      <c r="N132" s="46">
        <f t="shared" si="11"/>
        <v>0</v>
      </c>
      <c r="O132" s="46">
        <f t="shared" si="12"/>
        <v>0</v>
      </c>
      <c r="P132" s="47">
        <f t="shared" si="13"/>
        <v>0</v>
      </c>
    </row>
    <row r="133" spans="1:16" x14ac:dyDescent="0.2">
      <c r="A133" s="37"/>
      <c r="B133" s="38"/>
      <c r="C133" s="45" t="s">
        <v>384</v>
      </c>
      <c r="D133" s="24"/>
      <c r="E133" s="68"/>
      <c r="F133" s="69"/>
      <c r="G133" s="66"/>
      <c r="H133" s="46">
        <f t="shared" si="7"/>
        <v>0</v>
      </c>
      <c r="I133" s="66"/>
      <c r="J133" s="66"/>
      <c r="K133" s="47">
        <f t="shared" si="8"/>
        <v>0</v>
      </c>
      <c r="L133" s="48">
        <f t="shared" si="9"/>
        <v>0</v>
      </c>
      <c r="M133" s="46">
        <f t="shared" si="10"/>
        <v>0</v>
      </c>
      <c r="N133" s="46">
        <f t="shared" si="11"/>
        <v>0</v>
      </c>
      <c r="O133" s="46">
        <f t="shared" si="12"/>
        <v>0</v>
      </c>
      <c r="P133" s="47">
        <f t="shared" si="13"/>
        <v>0</v>
      </c>
    </row>
    <row r="134" spans="1:16" x14ac:dyDescent="0.2">
      <c r="A134" s="37">
        <v>114</v>
      </c>
      <c r="B134" s="38" t="s">
        <v>69</v>
      </c>
      <c r="C134" s="45" t="s">
        <v>579</v>
      </c>
      <c r="D134" s="24" t="s">
        <v>77</v>
      </c>
      <c r="E134" s="68">
        <v>18</v>
      </c>
      <c r="F134" s="69"/>
      <c r="G134" s="66"/>
      <c r="H134" s="46">
        <f t="shared" si="7"/>
        <v>0</v>
      </c>
      <c r="I134" s="66"/>
      <c r="J134" s="66"/>
      <c r="K134" s="47">
        <f t="shared" si="8"/>
        <v>0</v>
      </c>
      <c r="L134" s="48">
        <f t="shared" si="9"/>
        <v>0</v>
      </c>
      <c r="M134" s="46">
        <f t="shared" si="10"/>
        <v>0</v>
      </c>
      <c r="N134" s="46">
        <f t="shared" si="11"/>
        <v>0</v>
      </c>
      <c r="O134" s="46">
        <f t="shared" si="12"/>
        <v>0</v>
      </c>
      <c r="P134" s="47">
        <f t="shared" si="13"/>
        <v>0</v>
      </c>
    </row>
    <row r="135" spans="1:16" x14ac:dyDescent="0.2">
      <c r="A135" s="37">
        <v>115</v>
      </c>
      <c r="B135" s="38" t="s">
        <v>69</v>
      </c>
      <c r="C135" s="45" t="s">
        <v>577</v>
      </c>
      <c r="D135" s="24" t="s">
        <v>77</v>
      </c>
      <c r="E135" s="68">
        <v>18</v>
      </c>
      <c r="F135" s="69"/>
      <c r="G135" s="66"/>
      <c r="H135" s="46">
        <f t="shared" ref="H135:H190" si="14">ROUND(F135*G135,2)</f>
        <v>0</v>
      </c>
      <c r="I135" s="66"/>
      <c r="J135" s="66"/>
      <c r="K135" s="47">
        <f t="shared" ref="K135:K190" si="15">SUM(H135:J135)</f>
        <v>0</v>
      </c>
      <c r="L135" s="48">
        <f t="shared" ref="L135:L190" si="16">ROUND(E135*F135,2)</f>
        <v>0</v>
      </c>
      <c r="M135" s="46">
        <f t="shared" ref="M135:M190" si="17">ROUND(H135*E135,2)</f>
        <v>0</v>
      </c>
      <c r="N135" s="46">
        <f t="shared" ref="N135:N190" si="18">ROUND(I135*E135,2)</f>
        <v>0</v>
      </c>
      <c r="O135" s="46">
        <f t="shared" ref="O135:O190" si="19">ROUND(J135*E135,2)</f>
        <v>0</v>
      </c>
      <c r="P135" s="47">
        <f t="shared" ref="P135:P190" si="20">SUM(M135:O135)</f>
        <v>0</v>
      </c>
    </row>
    <row r="136" spans="1:16" x14ac:dyDescent="0.2">
      <c r="A136" s="37">
        <v>116</v>
      </c>
      <c r="B136" s="38" t="s">
        <v>69</v>
      </c>
      <c r="C136" s="45" t="s">
        <v>578</v>
      </c>
      <c r="D136" s="24" t="s">
        <v>77</v>
      </c>
      <c r="E136" s="68">
        <v>18</v>
      </c>
      <c r="F136" s="69"/>
      <c r="G136" s="66"/>
      <c r="H136" s="46">
        <f t="shared" si="14"/>
        <v>0</v>
      </c>
      <c r="I136" s="66"/>
      <c r="J136" s="66"/>
      <c r="K136" s="47">
        <f t="shared" si="15"/>
        <v>0</v>
      </c>
      <c r="L136" s="48">
        <f t="shared" si="16"/>
        <v>0</v>
      </c>
      <c r="M136" s="46">
        <f t="shared" si="17"/>
        <v>0</v>
      </c>
      <c r="N136" s="46">
        <f t="shared" si="18"/>
        <v>0</v>
      </c>
      <c r="O136" s="46">
        <f t="shared" si="19"/>
        <v>0</v>
      </c>
      <c r="P136" s="47">
        <f t="shared" si="20"/>
        <v>0</v>
      </c>
    </row>
    <row r="137" spans="1:16" ht="22.5" x14ac:dyDescent="0.2">
      <c r="A137" s="37">
        <v>117</v>
      </c>
      <c r="B137" s="38" t="s">
        <v>69</v>
      </c>
      <c r="C137" s="45" t="s">
        <v>322</v>
      </c>
      <c r="D137" s="24" t="s">
        <v>157</v>
      </c>
      <c r="E137" s="68">
        <v>300</v>
      </c>
      <c r="F137" s="69"/>
      <c r="G137" s="66"/>
      <c r="H137" s="46">
        <f t="shared" si="14"/>
        <v>0</v>
      </c>
      <c r="I137" s="66"/>
      <c r="J137" s="66"/>
      <c r="K137" s="47">
        <f t="shared" si="15"/>
        <v>0</v>
      </c>
      <c r="L137" s="48">
        <f t="shared" si="16"/>
        <v>0</v>
      </c>
      <c r="M137" s="46">
        <f t="shared" si="17"/>
        <v>0</v>
      </c>
      <c r="N137" s="46">
        <f t="shared" si="18"/>
        <v>0</v>
      </c>
      <c r="O137" s="46">
        <f t="shared" si="19"/>
        <v>0</v>
      </c>
      <c r="P137" s="47">
        <f t="shared" si="20"/>
        <v>0</v>
      </c>
    </row>
    <row r="138" spans="1:16" x14ac:dyDescent="0.2">
      <c r="A138" s="37">
        <v>118</v>
      </c>
      <c r="B138" s="38" t="s">
        <v>69</v>
      </c>
      <c r="C138" s="45" t="s">
        <v>380</v>
      </c>
      <c r="D138" s="24" t="s">
        <v>75</v>
      </c>
      <c r="E138" s="68">
        <v>36</v>
      </c>
      <c r="F138" s="69"/>
      <c r="G138" s="66"/>
      <c r="H138" s="46">
        <f t="shared" si="14"/>
        <v>0</v>
      </c>
      <c r="I138" s="66"/>
      <c r="J138" s="66"/>
      <c r="K138" s="47">
        <f t="shared" si="15"/>
        <v>0</v>
      </c>
      <c r="L138" s="48">
        <f t="shared" si="16"/>
        <v>0</v>
      </c>
      <c r="M138" s="46">
        <f t="shared" si="17"/>
        <v>0</v>
      </c>
      <c r="N138" s="46">
        <f t="shared" si="18"/>
        <v>0</v>
      </c>
      <c r="O138" s="46">
        <f t="shared" si="19"/>
        <v>0</v>
      </c>
      <c r="P138" s="47">
        <f t="shared" si="20"/>
        <v>0</v>
      </c>
    </row>
    <row r="139" spans="1:16" x14ac:dyDescent="0.2">
      <c r="A139" s="37">
        <v>119</v>
      </c>
      <c r="B139" s="38" t="s">
        <v>69</v>
      </c>
      <c r="C139" s="45" t="s">
        <v>329</v>
      </c>
      <c r="D139" s="24" t="s">
        <v>75</v>
      </c>
      <c r="E139" s="68">
        <v>24</v>
      </c>
      <c r="F139" s="69"/>
      <c r="G139" s="66"/>
      <c r="H139" s="46">
        <f t="shared" si="14"/>
        <v>0</v>
      </c>
      <c r="I139" s="66"/>
      <c r="J139" s="66"/>
      <c r="K139" s="47">
        <f t="shared" si="15"/>
        <v>0</v>
      </c>
      <c r="L139" s="48">
        <f t="shared" si="16"/>
        <v>0</v>
      </c>
      <c r="M139" s="46">
        <f t="shared" si="17"/>
        <v>0</v>
      </c>
      <c r="N139" s="46">
        <f t="shared" si="18"/>
        <v>0</v>
      </c>
      <c r="O139" s="46">
        <f t="shared" si="19"/>
        <v>0</v>
      </c>
      <c r="P139" s="47">
        <f t="shared" si="20"/>
        <v>0</v>
      </c>
    </row>
    <row r="140" spans="1:16" x14ac:dyDescent="0.2">
      <c r="A140" s="37">
        <v>120</v>
      </c>
      <c r="B140" s="38" t="s">
        <v>69</v>
      </c>
      <c r="C140" s="45" t="s">
        <v>344</v>
      </c>
      <c r="D140" s="24" t="s">
        <v>75</v>
      </c>
      <c r="E140" s="68">
        <v>72</v>
      </c>
      <c r="F140" s="69"/>
      <c r="G140" s="66"/>
      <c r="H140" s="46">
        <f t="shared" si="14"/>
        <v>0</v>
      </c>
      <c r="I140" s="66"/>
      <c r="J140" s="66"/>
      <c r="K140" s="47">
        <f t="shared" si="15"/>
        <v>0</v>
      </c>
      <c r="L140" s="48">
        <f t="shared" si="16"/>
        <v>0</v>
      </c>
      <c r="M140" s="46">
        <f t="shared" si="17"/>
        <v>0</v>
      </c>
      <c r="N140" s="46">
        <f t="shared" si="18"/>
        <v>0</v>
      </c>
      <c r="O140" s="46">
        <f t="shared" si="19"/>
        <v>0</v>
      </c>
      <c r="P140" s="47">
        <f t="shared" si="20"/>
        <v>0</v>
      </c>
    </row>
    <row r="141" spans="1:16" x14ac:dyDescent="0.2">
      <c r="A141" s="37">
        <v>121</v>
      </c>
      <c r="B141" s="38" t="s">
        <v>69</v>
      </c>
      <c r="C141" s="45" t="s">
        <v>348</v>
      </c>
      <c r="D141" s="24" t="s">
        <v>75</v>
      </c>
      <c r="E141" s="68">
        <v>24</v>
      </c>
      <c r="F141" s="69"/>
      <c r="G141" s="66"/>
      <c r="H141" s="46">
        <f t="shared" si="14"/>
        <v>0</v>
      </c>
      <c r="I141" s="66"/>
      <c r="J141" s="66"/>
      <c r="K141" s="47">
        <f t="shared" si="15"/>
        <v>0</v>
      </c>
      <c r="L141" s="48">
        <f t="shared" si="16"/>
        <v>0</v>
      </c>
      <c r="M141" s="46">
        <f t="shared" si="17"/>
        <v>0</v>
      </c>
      <c r="N141" s="46">
        <f t="shared" si="18"/>
        <v>0</v>
      </c>
      <c r="O141" s="46">
        <f t="shared" si="19"/>
        <v>0</v>
      </c>
      <c r="P141" s="47">
        <f t="shared" si="20"/>
        <v>0</v>
      </c>
    </row>
    <row r="142" spans="1:16" x14ac:dyDescent="0.2">
      <c r="A142" s="37">
        <v>122</v>
      </c>
      <c r="B142" s="38" t="s">
        <v>69</v>
      </c>
      <c r="C142" s="45" t="s">
        <v>565</v>
      </c>
      <c r="D142" s="24" t="s">
        <v>157</v>
      </c>
      <c r="E142" s="68">
        <v>6</v>
      </c>
      <c r="F142" s="69"/>
      <c r="G142" s="66"/>
      <c r="H142" s="46">
        <f t="shared" si="14"/>
        <v>0</v>
      </c>
      <c r="I142" s="66"/>
      <c r="J142" s="66"/>
      <c r="K142" s="47">
        <f t="shared" si="15"/>
        <v>0</v>
      </c>
      <c r="L142" s="48">
        <f t="shared" si="16"/>
        <v>0</v>
      </c>
      <c r="M142" s="46">
        <f t="shared" si="17"/>
        <v>0</v>
      </c>
      <c r="N142" s="46">
        <f t="shared" si="18"/>
        <v>0</v>
      </c>
      <c r="O142" s="46">
        <f t="shared" si="19"/>
        <v>0</v>
      </c>
      <c r="P142" s="47">
        <f t="shared" si="20"/>
        <v>0</v>
      </c>
    </row>
    <row r="143" spans="1:16" x14ac:dyDescent="0.2">
      <c r="A143" s="37">
        <v>123</v>
      </c>
      <c r="B143" s="38" t="s">
        <v>69</v>
      </c>
      <c r="C143" s="45" t="s">
        <v>360</v>
      </c>
      <c r="D143" s="24" t="s">
        <v>77</v>
      </c>
      <c r="E143" s="68">
        <v>150</v>
      </c>
      <c r="F143" s="69"/>
      <c r="G143" s="66"/>
      <c r="H143" s="46">
        <f t="shared" si="14"/>
        <v>0</v>
      </c>
      <c r="I143" s="66"/>
      <c r="J143" s="66"/>
      <c r="K143" s="47">
        <f t="shared" si="15"/>
        <v>0</v>
      </c>
      <c r="L143" s="48">
        <f t="shared" si="16"/>
        <v>0</v>
      </c>
      <c r="M143" s="46">
        <f t="shared" si="17"/>
        <v>0</v>
      </c>
      <c r="N143" s="46">
        <f t="shared" si="18"/>
        <v>0</v>
      </c>
      <c r="O143" s="46">
        <f t="shared" si="19"/>
        <v>0</v>
      </c>
      <c r="P143" s="47">
        <f t="shared" si="20"/>
        <v>0</v>
      </c>
    </row>
    <row r="144" spans="1:16" x14ac:dyDescent="0.2">
      <c r="A144" s="37">
        <v>124</v>
      </c>
      <c r="B144" s="38" t="s">
        <v>69</v>
      </c>
      <c r="C144" s="45" t="s">
        <v>267</v>
      </c>
      <c r="D144" s="24" t="s">
        <v>77</v>
      </c>
      <c r="E144" s="68">
        <v>6</v>
      </c>
      <c r="F144" s="69"/>
      <c r="G144" s="66"/>
      <c r="H144" s="46">
        <f t="shared" si="14"/>
        <v>0</v>
      </c>
      <c r="I144" s="66"/>
      <c r="J144" s="66"/>
      <c r="K144" s="47">
        <f t="shared" si="15"/>
        <v>0</v>
      </c>
      <c r="L144" s="48">
        <f t="shared" si="16"/>
        <v>0</v>
      </c>
      <c r="M144" s="46">
        <f t="shared" si="17"/>
        <v>0</v>
      </c>
      <c r="N144" s="46">
        <f t="shared" si="18"/>
        <v>0</v>
      </c>
      <c r="O144" s="46">
        <f t="shared" si="19"/>
        <v>0</v>
      </c>
      <c r="P144" s="47">
        <f t="shared" si="20"/>
        <v>0</v>
      </c>
    </row>
    <row r="145" spans="1:16" x14ac:dyDescent="0.2">
      <c r="A145" s="37"/>
      <c r="B145" s="38"/>
      <c r="C145" s="45" t="s">
        <v>385</v>
      </c>
      <c r="D145" s="24"/>
      <c r="E145" s="68"/>
      <c r="F145" s="69"/>
      <c r="G145" s="66"/>
      <c r="H145" s="46">
        <f t="shared" si="14"/>
        <v>0</v>
      </c>
      <c r="I145" s="66"/>
      <c r="J145" s="66"/>
      <c r="K145" s="47">
        <f t="shared" si="15"/>
        <v>0</v>
      </c>
      <c r="L145" s="48">
        <f t="shared" si="16"/>
        <v>0</v>
      </c>
      <c r="M145" s="46">
        <f t="shared" si="17"/>
        <v>0</v>
      </c>
      <c r="N145" s="46">
        <f t="shared" si="18"/>
        <v>0</v>
      </c>
      <c r="O145" s="46">
        <f t="shared" si="19"/>
        <v>0</v>
      </c>
      <c r="P145" s="47">
        <f t="shared" si="20"/>
        <v>0</v>
      </c>
    </row>
    <row r="146" spans="1:16" x14ac:dyDescent="0.2">
      <c r="A146" s="37">
        <v>125</v>
      </c>
      <c r="B146" s="38" t="s">
        <v>69</v>
      </c>
      <c r="C146" s="45" t="s">
        <v>579</v>
      </c>
      <c r="D146" s="24" t="s">
        <v>77</v>
      </c>
      <c r="E146" s="68">
        <v>18</v>
      </c>
      <c r="F146" s="69"/>
      <c r="G146" s="66"/>
      <c r="H146" s="46">
        <f t="shared" si="14"/>
        <v>0</v>
      </c>
      <c r="I146" s="66"/>
      <c r="J146" s="66"/>
      <c r="K146" s="47">
        <f t="shared" si="15"/>
        <v>0</v>
      </c>
      <c r="L146" s="48">
        <f t="shared" si="16"/>
        <v>0</v>
      </c>
      <c r="M146" s="46">
        <f t="shared" si="17"/>
        <v>0</v>
      </c>
      <c r="N146" s="46">
        <f t="shared" si="18"/>
        <v>0</v>
      </c>
      <c r="O146" s="46">
        <f t="shared" si="19"/>
        <v>0</v>
      </c>
      <c r="P146" s="47">
        <f t="shared" si="20"/>
        <v>0</v>
      </c>
    </row>
    <row r="147" spans="1:16" x14ac:dyDescent="0.2">
      <c r="A147" s="37">
        <v>126</v>
      </c>
      <c r="B147" s="38" t="s">
        <v>69</v>
      </c>
      <c r="C147" s="45" t="s">
        <v>577</v>
      </c>
      <c r="D147" s="24" t="s">
        <v>77</v>
      </c>
      <c r="E147" s="68">
        <v>18</v>
      </c>
      <c r="F147" s="69"/>
      <c r="G147" s="66"/>
      <c r="H147" s="46">
        <f t="shared" si="14"/>
        <v>0</v>
      </c>
      <c r="I147" s="66"/>
      <c r="J147" s="66"/>
      <c r="K147" s="47">
        <f t="shared" si="15"/>
        <v>0</v>
      </c>
      <c r="L147" s="48">
        <f t="shared" si="16"/>
        <v>0</v>
      </c>
      <c r="M147" s="46">
        <f t="shared" si="17"/>
        <v>0</v>
      </c>
      <c r="N147" s="46">
        <f t="shared" si="18"/>
        <v>0</v>
      </c>
      <c r="O147" s="46">
        <f t="shared" si="19"/>
        <v>0</v>
      </c>
      <c r="P147" s="47">
        <f t="shared" si="20"/>
        <v>0</v>
      </c>
    </row>
    <row r="148" spans="1:16" x14ac:dyDescent="0.2">
      <c r="A148" s="37">
        <v>127</v>
      </c>
      <c r="B148" s="38" t="s">
        <v>69</v>
      </c>
      <c r="C148" s="45" t="s">
        <v>578</v>
      </c>
      <c r="D148" s="24" t="s">
        <v>77</v>
      </c>
      <c r="E148" s="68">
        <v>18</v>
      </c>
      <c r="F148" s="69"/>
      <c r="G148" s="66"/>
      <c r="H148" s="46">
        <f t="shared" si="14"/>
        <v>0</v>
      </c>
      <c r="I148" s="66"/>
      <c r="J148" s="66"/>
      <c r="K148" s="47">
        <f t="shared" si="15"/>
        <v>0</v>
      </c>
      <c r="L148" s="48">
        <f t="shared" si="16"/>
        <v>0</v>
      </c>
      <c r="M148" s="46">
        <f t="shared" si="17"/>
        <v>0</v>
      </c>
      <c r="N148" s="46">
        <f t="shared" si="18"/>
        <v>0</v>
      </c>
      <c r="O148" s="46">
        <f t="shared" si="19"/>
        <v>0</v>
      </c>
      <c r="P148" s="47">
        <f t="shared" si="20"/>
        <v>0</v>
      </c>
    </row>
    <row r="149" spans="1:16" ht="22.5" x14ac:dyDescent="0.2">
      <c r="A149" s="37">
        <v>128</v>
      </c>
      <c r="B149" s="38" t="s">
        <v>69</v>
      </c>
      <c r="C149" s="45" t="s">
        <v>322</v>
      </c>
      <c r="D149" s="24" t="s">
        <v>157</v>
      </c>
      <c r="E149" s="68">
        <v>240</v>
      </c>
      <c r="F149" s="69"/>
      <c r="G149" s="66"/>
      <c r="H149" s="46">
        <f t="shared" si="14"/>
        <v>0</v>
      </c>
      <c r="I149" s="66"/>
      <c r="J149" s="66"/>
      <c r="K149" s="47">
        <f t="shared" si="15"/>
        <v>0</v>
      </c>
      <c r="L149" s="48">
        <f t="shared" si="16"/>
        <v>0</v>
      </c>
      <c r="M149" s="46">
        <f t="shared" si="17"/>
        <v>0</v>
      </c>
      <c r="N149" s="46">
        <f t="shared" si="18"/>
        <v>0</v>
      </c>
      <c r="O149" s="46">
        <f t="shared" si="19"/>
        <v>0</v>
      </c>
      <c r="P149" s="47">
        <f t="shared" si="20"/>
        <v>0</v>
      </c>
    </row>
    <row r="150" spans="1:16" x14ac:dyDescent="0.2">
      <c r="A150" s="37">
        <v>129</v>
      </c>
      <c r="B150" s="38" t="s">
        <v>69</v>
      </c>
      <c r="C150" s="45" t="s">
        <v>380</v>
      </c>
      <c r="D150" s="24" t="s">
        <v>75</v>
      </c>
      <c r="E150" s="68">
        <v>36</v>
      </c>
      <c r="F150" s="69"/>
      <c r="G150" s="66"/>
      <c r="H150" s="46">
        <f t="shared" si="14"/>
        <v>0</v>
      </c>
      <c r="I150" s="66"/>
      <c r="J150" s="66"/>
      <c r="K150" s="47">
        <f t="shared" si="15"/>
        <v>0</v>
      </c>
      <c r="L150" s="48">
        <f t="shared" si="16"/>
        <v>0</v>
      </c>
      <c r="M150" s="46">
        <f t="shared" si="17"/>
        <v>0</v>
      </c>
      <c r="N150" s="46">
        <f t="shared" si="18"/>
        <v>0</v>
      </c>
      <c r="O150" s="46">
        <f t="shared" si="19"/>
        <v>0</v>
      </c>
      <c r="P150" s="47">
        <f t="shared" si="20"/>
        <v>0</v>
      </c>
    </row>
    <row r="151" spans="1:16" x14ac:dyDescent="0.2">
      <c r="A151" s="37">
        <v>130</v>
      </c>
      <c r="B151" s="38" t="s">
        <v>69</v>
      </c>
      <c r="C151" s="45" t="s">
        <v>329</v>
      </c>
      <c r="D151" s="24" t="s">
        <v>75</v>
      </c>
      <c r="E151" s="68">
        <v>12</v>
      </c>
      <c r="F151" s="69"/>
      <c r="G151" s="66"/>
      <c r="H151" s="46">
        <f t="shared" si="14"/>
        <v>0</v>
      </c>
      <c r="I151" s="66"/>
      <c r="J151" s="66"/>
      <c r="K151" s="47">
        <f t="shared" si="15"/>
        <v>0</v>
      </c>
      <c r="L151" s="48">
        <f t="shared" si="16"/>
        <v>0</v>
      </c>
      <c r="M151" s="46">
        <f t="shared" si="17"/>
        <v>0</v>
      </c>
      <c r="N151" s="46">
        <f t="shared" si="18"/>
        <v>0</v>
      </c>
      <c r="O151" s="46">
        <f t="shared" si="19"/>
        <v>0</v>
      </c>
      <c r="P151" s="47">
        <f t="shared" si="20"/>
        <v>0</v>
      </c>
    </row>
    <row r="152" spans="1:16" x14ac:dyDescent="0.2">
      <c r="A152" s="37">
        <v>131</v>
      </c>
      <c r="B152" s="38" t="s">
        <v>69</v>
      </c>
      <c r="C152" s="45" t="s">
        <v>344</v>
      </c>
      <c r="D152" s="24" t="s">
        <v>75</v>
      </c>
      <c r="E152" s="68">
        <v>84</v>
      </c>
      <c r="F152" s="69"/>
      <c r="G152" s="66"/>
      <c r="H152" s="46">
        <f t="shared" si="14"/>
        <v>0</v>
      </c>
      <c r="I152" s="66"/>
      <c r="J152" s="66"/>
      <c r="K152" s="47">
        <f t="shared" si="15"/>
        <v>0</v>
      </c>
      <c r="L152" s="48">
        <f t="shared" si="16"/>
        <v>0</v>
      </c>
      <c r="M152" s="46">
        <f t="shared" si="17"/>
        <v>0</v>
      </c>
      <c r="N152" s="46">
        <f t="shared" si="18"/>
        <v>0</v>
      </c>
      <c r="O152" s="46">
        <f t="shared" si="19"/>
        <v>0</v>
      </c>
      <c r="P152" s="47">
        <f t="shared" si="20"/>
        <v>0</v>
      </c>
    </row>
    <row r="153" spans="1:16" x14ac:dyDescent="0.2">
      <c r="A153" s="37">
        <v>132</v>
      </c>
      <c r="B153" s="38" t="s">
        <v>69</v>
      </c>
      <c r="C153" s="45" t="s">
        <v>348</v>
      </c>
      <c r="D153" s="24" t="s">
        <v>75</v>
      </c>
      <c r="E153" s="68">
        <v>24</v>
      </c>
      <c r="F153" s="69"/>
      <c r="G153" s="66"/>
      <c r="H153" s="46">
        <f t="shared" si="14"/>
        <v>0</v>
      </c>
      <c r="I153" s="66"/>
      <c r="J153" s="66"/>
      <c r="K153" s="47">
        <f t="shared" si="15"/>
        <v>0</v>
      </c>
      <c r="L153" s="48">
        <f t="shared" si="16"/>
        <v>0</v>
      </c>
      <c r="M153" s="46">
        <f t="shared" si="17"/>
        <v>0</v>
      </c>
      <c r="N153" s="46">
        <f t="shared" si="18"/>
        <v>0</v>
      </c>
      <c r="O153" s="46">
        <f t="shared" si="19"/>
        <v>0</v>
      </c>
      <c r="P153" s="47">
        <f t="shared" si="20"/>
        <v>0</v>
      </c>
    </row>
    <row r="154" spans="1:16" x14ac:dyDescent="0.2">
      <c r="A154" s="37">
        <v>133</v>
      </c>
      <c r="B154" s="38" t="s">
        <v>69</v>
      </c>
      <c r="C154" s="45" t="s">
        <v>565</v>
      </c>
      <c r="D154" s="24" t="s">
        <v>157</v>
      </c>
      <c r="E154" s="68">
        <v>6</v>
      </c>
      <c r="F154" s="69"/>
      <c r="G154" s="66"/>
      <c r="H154" s="46">
        <f t="shared" si="14"/>
        <v>0</v>
      </c>
      <c r="I154" s="66"/>
      <c r="J154" s="66"/>
      <c r="K154" s="47">
        <f t="shared" si="15"/>
        <v>0</v>
      </c>
      <c r="L154" s="48">
        <f t="shared" si="16"/>
        <v>0</v>
      </c>
      <c r="M154" s="46">
        <f t="shared" si="17"/>
        <v>0</v>
      </c>
      <c r="N154" s="46">
        <f t="shared" si="18"/>
        <v>0</v>
      </c>
      <c r="O154" s="46">
        <f t="shared" si="19"/>
        <v>0</v>
      </c>
      <c r="P154" s="47">
        <f t="shared" si="20"/>
        <v>0</v>
      </c>
    </row>
    <row r="155" spans="1:16" x14ac:dyDescent="0.2">
      <c r="A155" s="37">
        <v>134</v>
      </c>
      <c r="B155" s="38" t="s">
        <v>69</v>
      </c>
      <c r="C155" s="45" t="s">
        <v>360</v>
      </c>
      <c r="D155" s="24" t="s">
        <v>77</v>
      </c>
      <c r="E155" s="68">
        <v>120</v>
      </c>
      <c r="F155" s="69"/>
      <c r="G155" s="66"/>
      <c r="H155" s="46">
        <f t="shared" si="14"/>
        <v>0</v>
      </c>
      <c r="I155" s="66"/>
      <c r="J155" s="66"/>
      <c r="K155" s="47">
        <f t="shared" si="15"/>
        <v>0</v>
      </c>
      <c r="L155" s="48">
        <f t="shared" si="16"/>
        <v>0</v>
      </c>
      <c r="M155" s="46">
        <f t="shared" si="17"/>
        <v>0</v>
      </c>
      <c r="N155" s="46">
        <f t="shared" si="18"/>
        <v>0</v>
      </c>
      <c r="O155" s="46">
        <f t="shared" si="19"/>
        <v>0</v>
      </c>
      <c r="P155" s="47">
        <f t="shared" si="20"/>
        <v>0</v>
      </c>
    </row>
    <row r="156" spans="1:16" x14ac:dyDescent="0.2">
      <c r="A156" s="37">
        <v>135</v>
      </c>
      <c r="B156" s="38" t="s">
        <v>69</v>
      </c>
      <c r="C156" s="45" t="s">
        <v>267</v>
      </c>
      <c r="D156" s="24" t="s">
        <v>77</v>
      </c>
      <c r="E156" s="68">
        <v>6</v>
      </c>
      <c r="F156" s="69"/>
      <c r="G156" s="66"/>
      <c r="H156" s="46">
        <f t="shared" si="14"/>
        <v>0</v>
      </c>
      <c r="I156" s="66"/>
      <c r="J156" s="66"/>
      <c r="K156" s="47">
        <f t="shared" si="15"/>
        <v>0</v>
      </c>
      <c r="L156" s="48">
        <f t="shared" si="16"/>
        <v>0</v>
      </c>
      <c r="M156" s="46">
        <f t="shared" si="17"/>
        <v>0</v>
      </c>
      <c r="N156" s="46">
        <f t="shared" si="18"/>
        <v>0</v>
      </c>
      <c r="O156" s="46">
        <f t="shared" si="19"/>
        <v>0</v>
      </c>
      <c r="P156" s="47">
        <f t="shared" si="20"/>
        <v>0</v>
      </c>
    </row>
    <row r="157" spans="1:16" x14ac:dyDescent="0.2">
      <c r="A157" s="37"/>
      <c r="B157" s="38"/>
      <c r="C157" s="45" t="s">
        <v>386</v>
      </c>
      <c r="D157" s="24"/>
      <c r="E157" s="68"/>
      <c r="F157" s="69"/>
      <c r="G157" s="66"/>
      <c r="H157" s="46">
        <f t="shared" si="14"/>
        <v>0</v>
      </c>
      <c r="I157" s="66"/>
      <c r="J157" s="66"/>
      <c r="K157" s="47">
        <f t="shared" si="15"/>
        <v>0</v>
      </c>
      <c r="L157" s="48">
        <f t="shared" si="16"/>
        <v>0</v>
      </c>
      <c r="M157" s="46">
        <f t="shared" si="17"/>
        <v>0</v>
      </c>
      <c r="N157" s="46">
        <f t="shared" si="18"/>
        <v>0</v>
      </c>
      <c r="O157" s="46">
        <f t="shared" si="19"/>
        <v>0</v>
      </c>
      <c r="P157" s="47">
        <f t="shared" si="20"/>
        <v>0</v>
      </c>
    </row>
    <row r="158" spans="1:16" x14ac:dyDescent="0.2">
      <c r="A158" s="37">
        <v>136</v>
      </c>
      <c r="B158" s="38" t="s">
        <v>69</v>
      </c>
      <c r="C158" s="45" t="s">
        <v>579</v>
      </c>
      <c r="D158" s="24" t="s">
        <v>77</v>
      </c>
      <c r="E158" s="68">
        <v>9</v>
      </c>
      <c r="F158" s="69"/>
      <c r="G158" s="66"/>
      <c r="H158" s="46">
        <f t="shared" si="14"/>
        <v>0</v>
      </c>
      <c r="I158" s="66"/>
      <c r="J158" s="66"/>
      <c r="K158" s="47">
        <f t="shared" si="15"/>
        <v>0</v>
      </c>
      <c r="L158" s="48">
        <f t="shared" si="16"/>
        <v>0</v>
      </c>
      <c r="M158" s="46">
        <f t="shared" si="17"/>
        <v>0</v>
      </c>
      <c r="N158" s="46">
        <f t="shared" si="18"/>
        <v>0</v>
      </c>
      <c r="O158" s="46">
        <f t="shared" si="19"/>
        <v>0</v>
      </c>
      <c r="P158" s="47">
        <f t="shared" si="20"/>
        <v>0</v>
      </c>
    </row>
    <row r="159" spans="1:16" x14ac:dyDescent="0.2">
      <c r="A159" s="37">
        <v>137</v>
      </c>
      <c r="B159" s="38" t="s">
        <v>69</v>
      </c>
      <c r="C159" s="45" t="s">
        <v>577</v>
      </c>
      <c r="D159" s="24" t="s">
        <v>77</v>
      </c>
      <c r="E159" s="68">
        <v>9</v>
      </c>
      <c r="F159" s="69"/>
      <c r="G159" s="66"/>
      <c r="H159" s="46">
        <f t="shared" si="14"/>
        <v>0</v>
      </c>
      <c r="I159" s="66"/>
      <c r="J159" s="66"/>
      <c r="K159" s="47">
        <f t="shared" si="15"/>
        <v>0</v>
      </c>
      <c r="L159" s="48">
        <f t="shared" si="16"/>
        <v>0</v>
      </c>
      <c r="M159" s="46">
        <f t="shared" si="17"/>
        <v>0</v>
      </c>
      <c r="N159" s="46">
        <f t="shared" si="18"/>
        <v>0</v>
      </c>
      <c r="O159" s="46">
        <f t="shared" si="19"/>
        <v>0</v>
      </c>
      <c r="P159" s="47">
        <f t="shared" si="20"/>
        <v>0</v>
      </c>
    </row>
    <row r="160" spans="1:16" x14ac:dyDescent="0.2">
      <c r="A160" s="37">
        <v>138</v>
      </c>
      <c r="B160" s="38" t="s">
        <v>69</v>
      </c>
      <c r="C160" s="45" t="s">
        <v>578</v>
      </c>
      <c r="D160" s="24" t="s">
        <v>77</v>
      </c>
      <c r="E160" s="68">
        <v>9</v>
      </c>
      <c r="F160" s="69"/>
      <c r="G160" s="66"/>
      <c r="H160" s="46">
        <f t="shared" si="14"/>
        <v>0</v>
      </c>
      <c r="I160" s="66"/>
      <c r="J160" s="66"/>
      <c r="K160" s="47">
        <f t="shared" si="15"/>
        <v>0</v>
      </c>
      <c r="L160" s="48">
        <f t="shared" si="16"/>
        <v>0</v>
      </c>
      <c r="M160" s="46">
        <f t="shared" si="17"/>
        <v>0</v>
      </c>
      <c r="N160" s="46">
        <f t="shared" si="18"/>
        <v>0</v>
      </c>
      <c r="O160" s="46">
        <f t="shared" si="19"/>
        <v>0</v>
      </c>
      <c r="P160" s="47">
        <f t="shared" si="20"/>
        <v>0</v>
      </c>
    </row>
    <row r="161" spans="1:16" ht="22.5" x14ac:dyDescent="0.2">
      <c r="A161" s="37">
        <v>139</v>
      </c>
      <c r="B161" s="38" t="s">
        <v>69</v>
      </c>
      <c r="C161" s="45" t="s">
        <v>322</v>
      </c>
      <c r="D161" s="24" t="s">
        <v>157</v>
      </c>
      <c r="E161" s="68">
        <v>132</v>
      </c>
      <c r="F161" s="69"/>
      <c r="G161" s="66"/>
      <c r="H161" s="46">
        <f t="shared" si="14"/>
        <v>0</v>
      </c>
      <c r="I161" s="66"/>
      <c r="J161" s="66"/>
      <c r="K161" s="47">
        <f t="shared" si="15"/>
        <v>0</v>
      </c>
      <c r="L161" s="48">
        <f t="shared" si="16"/>
        <v>0</v>
      </c>
      <c r="M161" s="46">
        <f t="shared" si="17"/>
        <v>0</v>
      </c>
      <c r="N161" s="46">
        <f t="shared" si="18"/>
        <v>0</v>
      </c>
      <c r="O161" s="46">
        <f t="shared" si="19"/>
        <v>0</v>
      </c>
      <c r="P161" s="47">
        <f t="shared" si="20"/>
        <v>0</v>
      </c>
    </row>
    <row r="162" spans="1:16" x14ac:dyDescent="0.2">
      <c r="A162" s="37">
        <v>140</v>
      </c>
      <c r="B162" s="38" t="s">
        <v>69</v>
      </c>
      <c r="C162" s="45" t="s">
        <v>380</v>
      </c>
      <c r="D162" s="24" t="s">
        <v>75</v>
      </c>
      <c r="E162" s="68">
        <v>18</v>
      </c>
      <c r="F162" s="69"/>
      <c r="G162" s="66"/>
      <c r="H162" s="46">
        <f t="shared" si="14"/>
        <v>0</v>
      </c>
      <c r="I162" s="66"/>
      <c r="J162" s="66"/>
      <c r="K162" s="47">
        <f t="shared" si="15"/>
        <v>0</v>
      </c>
      <c r="L162" s="48">
        <f t="shared" si="16"/>
        <v>0</v>
      </c>
      <c r="M162" s="46">
        <f t="shared" si="17"/>
        <v>0</v>
      </c>
      <c r="N162" s="46">
        <f t="shared" si="18"/>
        <v>0</v>
      </c>
      <c r="O162" s="46">
        <f t="shared" si="19"/>
        <v>0</v>
      </c>
      <c r="P162" s="47">
        <f t="shared" si="20"/>
        <v>0</v>
      </c>
    </row>
    <row r="163" spans="1:16" x14ac:dyDescent="0.2">
      <c r="A163" s="37">
        <v>141</v>
      </c>
      <c r="B163" s="38" t="s">
        <v>69</v>
      </c>
      <c r="C163" s="45" t="s">
        <v>329</v>
      </c>
      <c r="D163" s="24" t="s">
        <v>75</v>
      </c>
      <c r="E163" s="68">
        <v>12</v>
      </c>
      <c r="F163" s="69"/>
      <c r="G163" s="66"/>
      <c r="H163" s="46">
        <f t="shared" si="14"/>
        <v>0</v>
      </c>
      <c r="I163" s="66"/>
      <c r="J163" s="66"/>
      <c r="K163" s="47">
        <f t="shared" si="15"/>
        <v>0</v>
      </c>
      <c r="L163" s="48">
        <f t="shared" si="16"/>
        <v>0</v>
      </c>
      <c r="M163" s="46">
        <f t="shared" si="17"/>
        <v>0</v>
      </c>
      <c r="N163" s="46">
        <f t="shared" si="18"/>
        <v>0</v>
      </c>
      <c r="O163" s="46">
        <f t="shared" si="19"/>
        <v>0</v>
      </c>
      <c r="P163" s="47">
        <f t="shared" si="20"/>
        <v>0</v>
      </c>
    </row>
    <row r="164" spans="1:16" x14ac:dyDescent="0.2">
      <c r="A164" s="37">
        <v>142</v>
      </c>
      <c r="B164" s="38" t="s">
        <v>69</v>
      </c>
      <c r="C164" s="45" t="s">
        <v>344</v>
      </c>
      <c r="D164" s="24" t="s">
        <v>75</v>
      </c>
      <c r="E164" s="68">
        <v>18</v>
      </c>
      <c r="F164" s="69"/>
      <c r="G164" s="66"/>
      <c r="H164" s="46">
        <f t="shared" si="14"/>
        <v>0</v>
      </c>
      <c r="I164" s="66"/>
      <c r="J164" s="66"/>
      <c r="K164" s="47">
        <f t="shared" si="15"/>
        <v>0</v>
      </c>
      <c r="L164" s="48">
        <f t="shared" si="16"/>
        <v>0</v>
      </c>
      <c r="M164" s="46">
        <f t="shared" si="17"/>
        <v>0</v>
      </c>
      <c r="N164" s="46">
        <f t="shared" si="18"/>
        <v>0</v>
      </c>
      <c r="O164" s="46">
        <f t="shared" si="19"/>
        <v>0</v>
      </c>
      <c r="P164" s="47">
        <f t="shared" si="20"/>
        <v>0</v>
      </c>
    </row>
    <row r="165" spans="1:16" x14ac:dyDescent="0.2">
      <c r="A165" s="37">
        <v>143</v>
      </c>
      <c r="B165" s="38" t="s">
        <v>69</v>
      </c>
      <c r="C165" s="45" t="s">
        <v>348</v>
      </c>
      <c r="D165" s="24" t="s">
        <v>75</v>
      </c>
      <c r="E165" s="68">
        <v>6</v>
      </c>
      <c r="F165" s="69"/>
      <c r="G165" s="66"/>
      <c r="H165" s="46">
        <f t="shared" si="14"/>
        <v>0</v>
      </c>
      <c r="I165" s="66"/>
      <c r="J165" s="66"/>
      <c r="K165" s="47">
        <f t="shared" si="15"/>
        <v>0</v>
      </c>
      <c r="L165" s="48">
        <f t="shared" si="16"/>
        <v>0</v>
      </c>
      <c r="M165" s="46">
        <f t="shared" si="17"/>
        <v>0</v>
      </c>
      <c r="N165" s="46">
        <f t="shared" si="18"/>
        <v>0</v>
      </c>
      <c r="O165" s="46">
        <f t="shared" si="19"/>
        <v>0</v>
      </c>
      <c r="P165" s="47">
        <f t="shared" si="20"/>
        <v>0</v>
      </c>
    </row>
    <row r="166" spans="1:16" x14ac:dyDescent="0.2">
      <c r="A166" s="37">
        <v>144</v>
      </c>
      <c r="B166" s="38" t="s">
        <v>69</v>
      </c>
      <c r="C166" s="45" t="s">
        <v>565</v>
      </c>
      <c r="D166" s="24" t="s">
        <v>157</v>
      </c>
      <c r="E166" s="68">
        <v>3</v>
      </c>
      <c r="F166" s="69"/>
      <c r="G166" s="66"/>
      <c r="H166" s="46">
        <f t="shared" si="14"/>
        <v>0</v>
      </c>
      <c r="I166" s="66"/>
      <c r="J166" s="66"/>
      <c r="K166" s="47">
        <f t="shared" si="15"/>
        <v>0</v>
      </c>
      <c r="L166" s="48">
        <f t="shared" si="16"/>
        <v>0</v>
      </c>
      <c r="M166" s="46">
        <f t="shared" si="17"/>
        <v>0</v>
      </c>
      <c r="N166" s="46">
        <f t="shared" si="18"/>
        <v>0</v>
      </c>
      <c r="O166" s="46">
        <f t="shared" si="19"/>
        <v>0</v>
      </c>
      <c r="P166" s="47">
        <f t="shared" si="20"/>
        <v>0</v>
      </c>
    </row>
    <row r="167" spans="1:16" x14ac:dyDescent="0.2">
      <c r="A167" s="37">
        <v>145</v>
      </c>
      <c r="B167" s="38" t="s">
        <v>69</v>
      </c>
      <c r="C167" s="45" t="s">
        <v>360</v>
      </c>
      <c r="D167" s="24" t="s">
        <v>77</v>
      </c>
      <c r="E167" s="68">
        <v>66</v>
      </c>
      <c r="F167" s="69"/>
      <c r="G167" s="66"/>
      <c r="H167" s="46">
        <f t="shared" si="14"/>
        <v>0</v>
      </c>
      <c r="I167" s="66"/>
      <c r="J167" s="66"/>
      <c r="K167" s="47">
        <f t="shared" si="15"/>
        <v>0</v>
      </c>
      <c r="L167" s="48">
        <f t="shared" si="16"/>
        <v>0</v>
      </c>
      <c r="M167" s="46">
        <f t="shared" si="17"/>
        <v>0</v>
      </c>
      <c r="N167" s="46">
        <f t="shared" si="18"/>
        <v>0</v>
      </c>
      <c r="O167" s="46">
        <f t="shared" si="19"/>
        <v>0</v>
      </c>
      <c r="P167" s="47">
        <f t="shared" si="20"/>
        <v>0</v>
      </c>
    </row>
    <row r="168" spans="1:16" x14ac:dyDescent="0.2">
      <c r="A168" s="37">
        <v>146</v>
      </c>
      <c r="B168" s="38" t="s">
        <v>69</v>
      </c>
      <c r="C168" s="45" t="s">
        <v>267</v>
      </c>
      <c r="D168" s="24" t="s">
        <v>77</v>
      </c>
      <c r="E168" s="68">
        <v>3</v>
      </c>
      <c r="F168" s="69"/>
      <c r="G168" s="66"/>
      <c r="H168" s="46">
        <f t="shared" si="14"/>
        <v>0</v>
      </c>
      <c r="I168" s="66"/>
      <c r="J168" s="66"/>
      <c r="K168" s="47">
        <f t="shared" si="15"/>
        <v>0</v>
      </c>
      <c r="L168" s="48">
        <f t="shared" si="16"/>
        <v>0</v>
      </c>
      <c r="M168" s="46">
        <f t="shared" si="17"/>
        <v>0</v>
      </c>
      <c r="N168" s="46">
        <f t="shared" si="18"/>
        <v>0</v>
      </c>
      <c r="O168" s="46">
        <f t="shared" si="19"/>
        <v>0</v>
      </c>
      <c r="P168" s="47">
        <f t="shared" si="20"/>
        <v>0</v>
      </c>
    </row>
    <row r="169" spans="1:16" x14ac:dyDescent="0.2">
      <c r="A169" s="37"/>
      <c r="B169" s="38"/>
      <c r="C169" s="45" t="s">
        <v>387</v>
      </c>
      <c r="D169" s="24"/>
      <c r="E169" s="68"/>
      <c r="F169" s="69"/>
      <c r="G169" s="66"/>
      <c r="H169" s="46">
        <f t="shared" si="14"/>
        <v>0</v>
      </c>
      <c r="I169" s="66"/>
      <c r="J169" s="66"/>
      <c r="K169" s="47">
        <f t="shared" si="15"/>
        <v>0</v>
      </c>
      <c r="L169" s="48">
        <f t="shared" si="16"/>
        <v>0</v>
      </c>
      <c r="M169" s="46">
        <f t="shared" si="17"/>
        <v>0</v>
      </c>
      <c r="N169" s="46">
        <f t="shared" si="18"/>
        <v>0</v>
      </c>
      <c r="O169" s="46">
        <f t="shared" si="19"/>
        <v>0</v>
      </c>
      <c r="P169" s="47">
        <f t="shared" si="20"/>
        <v>0</v>
      </c>
    </row>
    <row r="170" spans="1:16" x14ac:dyDescent="0.2">
      <c r="A170" s="37">
        <v>147</v>
      </c>
      <c r="B170" s="38" t="s">
        <v>69</v>
      </c>
      <c r="C170" s="45" t="s">
        <v>579</v>
      </c>
      <c r="D170" s="24" t="s">
        <v>77</v>
      </c>
      <c r="E170" s="68">
        <v>6</v>
      </c>
      <c r="F170" s="69"/>
      <c r="G170" s="66"/>
      <c r="H170" s="46">
        <f t="shared" si="14"/>
        <v>0</v>
      </c>
      <c r="I170" s="66"/>
      <c r="J170" s="66"/>
      <c r="K170" s="47">
        <f t="shared" si="15"/>
        <v>0</v>
      </c>
      <c r="L170" s="48">
        <f t="shared" si="16"/>
        <v>0</v>
      </c>
      <c r="M170" s="46">
        <f t="shared" si="17"/>
        <v>0</v>
      </c>
      <c r="N170" s="46">
        <f t="shared" si="18"/>
        <v>0</v>
      </c>
      <c r="O170" s="46">
        <f t="shared" si="19"/>
        <v>0</v>
      </c>
      <c r="P170" s="47">
        <f t="shared" si="20"/>
        <v>0</v>
      </c>
    </row>
    <row r="171" spans="1:16" x14ac:dyDescent="0.2">
      <c r="A171" s="37">
        <v>148</v>
      </c>
      <c r="B171" s="38" t="s">
        <v>69</v>
      </c>
      <c r="C171" s="45" t="s">
        <v>577</v>
      </c>
      <c r="D171" s="24" t="s">
        <v>77</v>
      </c>
      <c r="E171" s="68">
        <v>6</v>
      </c>
      <c r="F171" s="69"/>
      <c r="G171" s="66"/>
      <c r="H171" s="46">
        <f t="shared" si="14"/>
        <v>0</v>
      </c>
      <c r="I171" s="66"/>
      <c r="J171" s="66"/>
      <c r="K171" s="47">
        <f t="shared" si="15"/>
        <v>0</v>
      </c>
      <c r="L171" s="48">
        <f t="shared" si="16"/>
        <v>0</v>
      </c>
      <c r="M171" s="46">
        <f t="shared" si="17"/>
        <v>0</v>
      </c>
      <c r="N171" s="46">
        <f t="shared" si="18"/>
        <v>0</v>
      </c>
      <c r="O171" s="46">
        <f t="shared" si="19"/>
        <v>0</v>
      </c>
      <c r="P171" s="47">
        <f t="shared" si="20"/>
        <v>0</v>
      </c>
    </row>
    <row r="172" spans="1:16" x14ac:dyDescent="0.2">
      <c r="A172" s="37">
        <v>149</v>
      </c>
      <c r="B172" s="38" t="s">
        <v>69</v>
      </c>
      <c r="C172" s="45" t="s">
        <v>578</v>
      </c>
      <c r="D172" s="24" t="s">
        <v>77</v>
      </c>
      <c r="E172" s="68">
        <v>6</v>
      </c>
      <c r="F172" s="69"/>
      <c r="G172" s="66"/>
      <c r="H172" s="46">
        <f t="shared" si="14"/>
        <v>0</v>
      </c>
      <c r="I172" s="66"/>
      <c r="J172" s="66"/>
      <c r="K172" s="47">
        <f t="shared" si="15"/>
        <v>0</v>
      </c>
      <c r="L172" s="48">
        <f t="shared" si="16"/>
        <v>0</v>
      </c>
      <c r="M172" s="46">
        <f t="shared" si="17"/>
        <v>0</v>
      </c>
      <c r="N172" s="46">
        <f t="shared" si="18"/>
        <v>0</v>
      </c>
      <c r="O172" s="46">
        <f t="shared" si="19"/>
        <v>0</v>
      </c>
      <c r="P172" s="47">
        <f t="shared" si="20"/>
        <v>0</v>
      </c>
    </row>
    <row r="173" spans="1:16" ht="22.5" x14ac:dyDescent="0.2">
      <c r="A173" s="37">
        <v>150</v>
      </c>
      <c r="B173" s="38" t="s">
        <v>69</v>
      </c>
      <c r="C173" s="45" t="s">
        <v>322</v>
      </c>
      <c r="D173" s="24" t="s">
        <v>157</v>
      </c>
      <c r="E173" s="68">
        <v>100</v>
      </c>
      <c r="F173" s="69"/>
      <c r="G173" s="66"/>
      <c r="H173" s="46">
        <f t="shared" si="14"/>
        <v>0</v>
      </c>
      <c r="I173" s="66"/>
      <c r="J173" s="66"/>
      <c r="K173" s="47">
        <f t="shared" si="15"/>
        <v>0</v>
      </c>
      <c r="L173" s="48">
        <f t="shared" si="16"/>
        <v>0</v>
      </c>
      <c r="M173" s="46">
        <f t="shared" si="17"/>
        <v>0</v>
      </c>
      <c r="N173" s="46">
        <f t="shared" si="18"/>
        <v>0</v>
      </c>
      <c r="O173" s="46">
        <f t="shared" si="19"/>
        <v>0</v>
      </c>
      <c r="P173" s="47">
        <f t="shared" si="20"/>
        <v>0</v>
      </c>
    </row>
    <row r="174" spans="1:16" x14ac:dyDescent="0.2">
      <c r="A174" s="37">
        <v>151</v>
      </c>
      <c r="B174" s="38" t="s">
        <v>69</v>
      </c>
      <c r="C174" s="45" t="s">
        <v>380</v>
      </c>
      <c r="D174" s="24" t="s">
        <v>75</v>
      </c>
      <c r="E174" s="68">
        <v>12</v>
      </c>
      <c r="F174" s="69"/>
      <c r="G174" s="66"/>
      <c r="H174" s="46">
        <f t="shared" si="14"/>
        <v>0</v>
      </c>
      <c r="I174" s="66"/>
      <c r="J174" s="66"/>
      <c r="K174" s="47">
        <f t="shared" si="15"/>
        <v>0</v>
      </c>
      <c r="L174" s="48">
        <f t="shared" si="16"/>
        <v>0</v>
      </c>
      <c r="M174" s="46">
        <f t="shared" si="17"/>
        <v>0</v>
      </c>
      <c r="N174" s="46">
        <f t="shared" si="18"/>
        <v>0</v>
      </c>
      <c r="O174" s="46">
        <f t="shared" si="19"/>
        <v>0</v>
      </c>
      <c r="P174" s="47">
        <f t="shared" si="20"/>
        <v>0</v>
      </c>
    </row>
    <row r="175" spans="1:16" x14ac:dyDescent="0.2">
      <c r="A175" s="37">
        <v>152</v>
      </c>
      <c r="B175" s="38" t="s">
        <v>69</v>
      </c>
      <c r="C175" s="45" t="s">
        <v>329</v>
      </c>
      <c r="D175" s="24" t="s">
        <v>75</v>
      </c>
      <c r="E175" s="68">
        <v>8</v>
      </c>
      <c r="F175" s="69"/>
      <c r="G175" s="66"/>
      <c r="H175" s="46">
        <f t="shared" si="14"/>
        <v>0</v>
      </c>
      <c r="I175" s="66"/>
      <c r="J175" s="66"/>
      <c r="K175" s="47">
        <f t="shared" si="15"/>
        <v>0</v>
      </c>
      <c r="L175" s="48">
        <f t="shared" si="16"/>
        <v>0</v>
      </c>
      <c r="M175" s="46">
        <f t="shared" si="17"/>
        <v>0</v>
      </c>
      <c r="N175" s="46">
        <f t="shared" si="18"/>
        <v>0</v>
      </c>
      <c r="O175" s="46">
        <f t="shared" si="19"/>
        <v>0</v>
      </c>
      <c r="P175" s="47">
        <f t="shared" si="20"/>
        <v>0</v>
      </c>
    </row>
    <row r="176" spans="1:16" x14ac:dyDescent="0.2">
      <c r="A176" s="37">
        <v>153</v>
      </c>
      <c r="B176" s="38" t="s">
        <v>69</v>
      </c>
      <c r="C176" s="45" t="s">
        <v>344</v>
      </c>
      <c r="D176" s="24" t="s">
        <v>75</v>
      </c>
      <c r="E176" s="68">
        <v>24</v>
      </c>
      <c r="F176" s="69"/>
      <c r="G176" s="66"/>
      <c r="H176" s="46">
        <f t="shared" si="14"/>
        <v>0</v>
      </c>
      <c r="I176" s="66"/>
      <c r="J176" s="66"/>
      <c r="K176" s="47">
        <f t="shared" si="15"/>
        <v>0</v>
      </c>
      <c r="L176" s="48">
        <f t="shared" si="16"/>
        <v>0</v>
      </c>
      <c r="M176" s="46">
        <f t="shared" si="17"/>
        <v>0</v>
      </c>
      <c r="N176" s="46">
        <f t="shared" si="18"/>
        <v>0</v>
      </c>
      <c r="O176" s="46">
        <f t="shared" si="19"/>
        <v>0</v>
      </c>
      <c r="P176" s="47">
        <f t="shared" si="20"/>
        <v>0</v>
      </c>
    </row>
    <row r="177" spans="1:16" x14ac:dyDescent="0.2">
      <c r="A177" s="37">
        <v>154</v>
      </c>
      <c r="B177" s="38" t="s">
        <v>69</v>
      </c>
      <c r="C177" s="45" t="s">
        <v>348</v>
      </c>
      <c r="D177" s="24" t="s">
        <v>75</v>
      </c>
      <c r="E177" s="68">
        <v>8</v>
      </c>
      <c r="F177" s="69"/>
      <c r="G177" s="66"/>
      <c r="H177" s="46">
        <f t="shared" si="14"/>
        <v>0</v>
      </c>
      <c r="I177" s="66"/>
      <c r="J177" s="66"/>
      <c r="K177" s="47">
        <f t="shared" si="15"/>
        <v>0</v>
      </c>
      <c r="L177" s="48">
        <f t="shared" si="16"/>
        <v>0</v>
      </c>
      <c r="M177" s="46">
        <f t="shared" si="17"/>
        <v>0</v>
      </c>
      <c r="N177" s="46">
        <f t="shared" si="18"/>
        <v>0</v>
      </c>
      <c r="O177" s="46">
        <f t="shared" si="19"/>
        <v>0</v>
      </c>
      <c r="P177" s="47">
        <f t="shared" si="20"/>
        <v>0</v>
      </c>
    </row>
    <row r="178" spans="1:16" x14ac:dyDescent="0.2">
      <c r="A178" s="37">
        <v>155</v>
      </c>
      <c r="B178" s="38" t="s">
        <v>69</v>
      </c>
      <c r="C178" s="45" t="s">
        <v>565</v>
      </c>
      <c r="D178" s="24" t="s">
        <v>157</v>
      </c>
      <c r="E178" s="68">
        <v>2</v>
      </c>
      <c r="F178" s="69"/>
      <c r="G178" s="66"/>
      <c r="H178" s="46">
        <f t="shared" si="14"/>
        <v>0</v>
      </c>
      <c r="I178" s="66"/>
      <c r="J178" s="66"/>
      <c r="K178" s="47">
        <f t="shared" si="15"/>
        <v>0</v>
      </c>
      <c r="L178" s="48">
        <f t="shared" si="16"/>
        <v>0</v>
      </c>
      <c r="M178" s="46">
        <f t="shared" si="17"/>
        <v>0</v>
      </c>
      <c r="N178" s="46">
        <f t="shared" si="18"/>
        <v>0</v>
      </c>
      <c r="O178" s="46">
        <f t="shared" si="19"/>
        <v>0</v>
      </c>
      <c r="P178" s="47">
        <f t="shared" si="20"/>
        <v>0</v>
      </c>
    </row>
    <row r="179" spans="1:16" x14ac:dyDescent="0.2">
      <c r="A179" s="37">
        <v>156</v>
      </c>
      <c r="B179" s="38" t="s">
        <v>69</v>
      </c>
      <c r="C179" s="45" t="s">
        <v>360</v>
      </c>
      <c r="D179" s="24" t="s">
        <v>77</v>
      </c>
      <c r="E179" s="68">
        <v>50</v>
      </c>
      <c r="F179" s="69"/>
      <c r="G179" s="66"/>
      <c r="H179" s="46">
        <f t="shared" si="14"/>
        <v>0</v>
      </c>
      <c r="I179" s="66"/>
      <c r="J179" s="66"/>
      <c r="K179" s="47">
        <f t="shared" si="15"/>
        <v>0</v>
      </c>
      <c r="L179" s="48">
        <f t="shared" si="16"/>
        <v>0</v>
      </c>
      <c r="M179" s="46">
        <f t="shared" si="17"/>
        <v>0</v>
      </c>
      <c r="N179" s="46">
        <f t="shared" si="18"/>
        <v>0</v>
      </c>
      <c r="O179" s="46">
        <f t="shared" si="19"/>
        <v>0</v>
      </c>
      <c r="P179" s="47">
        <f t="shared" si="20"/>
        <v>0</v>
      </c>
    </row>
    <row r="180" spans="1:16" x14ac:dyDescent="0.2">
      <c r="A180" s="37">
        <v>157</v>
      </c>
      <c r="B180" s="38" t="s">
        <v>69</v>
      </c>
      <c r="C180" s="45" t="s">
        <v>267</v>
      </c>
      <c r="D180" s="24" t="s">
        <v>77</v>
      </c>
      <c r="E180" s="68">
        <v>2</v>
      </c>
      <c r="F180" s="69"/>
      <c r="G180" s="66"/>
      <c r="H180" s="46">
        <f t="shared" si="14"/>
        <v>0</v>
      </c>
      <c r="I180" s="66"/>
      <c r="J180" s="66"/>
      <c r="K180" s="47">
        <f t="shared" si="15"/>
        <v>0</v>
      </c>
      <c r="L180" s="48">
        <f t="shared" si="16"/>
        <v>0</v>
      </c>
      <c r="M180" s="46">
        <f t="shared" si="17"/>
        <v>0</v>
      </c>
      <c r="N180" s="46">
        <f t="shared" si="18"/>
        <v>0</v>
      </c>
      <c r="O180" s="46">
        <f t="shared" si="19"/>
        <v>0</v>
      </c>
      <c r="P180" s="47">
        <f t="shared" si="20"/>
        <v>0</v>
      </c>
    </row>
    <row r="181" spans="1:16" x14ac:dyDescent="0.2">
      <c r="A181" s="37"/>
      <c r="B181" s="38"/>
      <c r="C181" s="45" t="s">
        <v>388</v>
      </c>
      <c r="D181" s="24"/>
      <c r="E181" s="68"/>
      <c r="F181" s="69"/>
      <c r="G181" s="66"/>
      <c r="H181" s="46">
        <f t="shared" si="14"/>
        <v>0</v>
      </c>
      <c r="I181" s="66"/>
      <c r="J181" s="66"/>
      <c r="K181" s="47">
        <f t="shared" si="15"/>
        <v>0</v>
      </c>
      <c r="L181" s="48">
        <f t="shared" si="16"/>
        <v>0</v>
      </c>
      <c r="M181" s="46">
        <f t="shared" si="17"/>
        <v>0</v>
      </c>
      <c r="N181" s="46">
        <f t="shared" si="18"/>
        <v>0</v>
      </c>
      <c r="O181" s="46">
        <f t="shared" si="19"/>
        <v>0</v>
      </c>
      <c r="P181" s="47">
        <f t="shared" si="20"/>
        <v>0</v>
      </c>
    </row>
    <row r="182" spans="1:16" x14ac:dyDescent="0.2">
      <c r="A182" s="37">
        <v>158</v>
      </c>
      <c r="B182" s="38" t="s">
        <v>69</v>
      </c>
      <c r="C182" s="104" t="s">
        <v>579</v>
      </c>
      <c r="D182" s="24" t="s">
        <v>77</v>
      </c>
      <c r="E182" s="68">
        <v>6</v>
      </c>
      <c r="F182" s="69"/>
      <c r="G182" s="66"/>
      <c r="H182" s="46">
        <f t="shared" si="14"/>
        <v>0</v>
      </c>
      <c r="I182" s="66"/>
      <c r="J182" s="66"/>
      <c r="K182" s="47">
        <f t="shared" si="15"/>
        <v>0</v>
      </c>
      <c r="L182" s="48">
        <f t="shared" si="16"/>
        <v>0</v>
      </c>
      <c r="M182" s="46">
        <f t="shared" si="17"/>
        <v>0</v>
      </c>
      <c r="N182" s="46">
        <f t="shared" si="18"/>
        <v>0</v>
      </c>
      <c r="O182" s="46">
        <f t="shared" si="19"/>
        <v>0</v>
      </c>
      <c r="P182" s="47">
        <f t="shared" si="20"/>
        <v>0</v>
      </c>
    </row>
    <row r="183" spans="1:16" x14ac:dyDescent="0.2">
      <c r="A183" s="37">
        <v>159</v>
      </c>
      <c r="B183" s="38" t="s">
        <v>69</v>
      </c>
      <c r="C183" s="104" t="s">
        <v>577</v>
      </c>
      <c r="D183" s="24" t="s">
        <v>77</v>
      </c>
      <c r="E183" s="68">
        <v>6</v>
      </c>
      <c r="F183" s="69"/>
      <c r="G183" s="66"/>
      <c r="H183" s="46">
        <f t="shared" si="14"/>
        <v>0</v>
      </c>
      <c r="I183" s="66"/>
      <c r="J183" s="66"/>
      <c r="K183" s="47">
        <f t="shared" si="15"/>
        <v>0</v>
      </c>
      <c r="L183" s="48">
        <f t="shared" si="16"/>
        <v>0</v>
      </c>
      <c r="M183" s="46">
        <f t="shared" si="17"/>
        <v>0</v>
      </c>
      <c r="N183" s="46">
        <f t="shared" si="18"/>
        <v>0</v>
      </c>
      <c r="O183" s="46">
        <f t="shared" si="19"/>
        <v>0</v>
      </c>
      <c r="P183" s="47">
        <f t="shared" si="20"/>
        <v>0</v>
      </c>
    </row>
    <row r="184" spans="1:16" x14ac:dyDescent="0.2">
      <c r="A184" s="37">
        <v>160</v>
      </c>
      <c r="B184" s="38" t="s">
        <v>69</v>
      </c>
      <c r="C184" s="104" t="s">
        <v>578</v>
      </c>
      <c r="D184" s="24" t="s">
        <v>77</v>
      </c>
      <c r="E184" s="68">
        <v>6</v>
      </c>
      <c r="F184" s="69"/>
      <c r="G184" s="66"/>
      <c r="H184" s="46">
        <f t="shared" si="14"/>
        <v>0</v>
      </c>
      <c r="I184" s="66"/>
      <c r="J184" s="66"/>
      <c r="K184" s="47">
        <f t="shared" si="15"/>
        <v>0</v>
      </c>
      <c r="L184" s="48">
        <f t="shared" si="16"/>
        <v>0</v>
      </c>
      <c r="M184" s="46">
        <f t="shared" si="17"/>
        <v>0</v>
      </c>
      <c r="N184" s="46">
        <f t="shared" si="18"/>
        <v>0</v>
      </c>
      <c r="O184" s="46">
        <f t="shared" si="19"/>
        <v>0</v>
      </c>
      <c r="P184" s="47">
        <f t="shared" si="20"/>
        <v>0</v>
      </c>
    </row>
    <row r="185" spans="1:16" ht="22.5" x14ac:dyDescent="0.2">
      <c r="A185" s="37">
        <v>161</v>
      </c>
      <c r="B185" s="38" t="s">
        <v>69</v>
      </c>
      <c r="C185" s="45" t="s">
        <v>322</v>
      </c>
      <c r="D185" s="24" t="s">
        <v>157</v>
      </c>
      <c r="E185" s="68">
        <v>80</v>
      </c>
      <c r="F185" s="69"/>
      <c r="G185" s="66"/>
      <c r="H185" s="46">
        <f t="shared" si="14"/>
        <v>0</v>
      </c>
      <c r="I185" s="66"/>
      <c r="J185" s="66"/>
      <c r="K185" s="47">
        <f t="shared" si="15"/>
        <v>0</v>
      </c>
      <c r="L185" s="48">
        <f t="shared" si="16"/>
        <v>0</v>
      </c>
      <c r="M185" s="46">
        <f t="shared" si="17"/>
        <v>0</v>
      </c>
      <c r="N185" s="46">
        <f t="shared" si="18"/>
        <v>0</v>
      </c>
      <c r="O185" s="46">
        <f t="shared" si="19"/>
        <v>0</v>
      </c>
      <c r="P185" s="47">
        <f t="shared" si="20"/>
        <v>0</v>
      </c>
    </row>
    <row r="186" spans="1:16" x14ac:dyDescent="0.2">
      <c r="A186" s="37">
        <v>162</v>
      </c>
      <c r="B186" s="38" t="s">
        <v>69</v>
      </c>
      <c r="C186" s="45" t="s">
        <v>380</v>
      </c>
      <c r="D186" s="24" t="s">
        <v>75</v>
      </c>
      <c r="E186" s="68">
        <v>12</v>
      </c>
      <c r="F186" s="69"/>
      <c r="G186" s="66"/>
      <c r="H186" s="46">
        <f t="shared" si="14"/>
        <v>0</v>
      </c>
      <c r="I186" s="66"/>
      <c r="J186" s="66"/>
      <c r="K186" s="47">
        <f t="shared" si="15"/>
        <v>0</v>
      </c>
      <c r="L186" s="48">
        <f t="shared" si="16"/>
        <v>0</v>
      </c>
      <c r="M186" s="46">
        <f t="shared" si="17"/>
        <v>0</v>
      </c>
      <c r="N186" s="46">
        <f t="shared" si="18"/>
        <v>0</v>
      </c>
      <c r="O186" s="46">
        <f t="shared" si="19"/>
        <v>0</v>
      </c>
      <c r="P186" s="47">
        <f t="shared" si="20"/>
        <v>0</v>
      </c>
    </row>
    <row r="187" spans="1:16" x14ac:dyDescent="0.2">
      <c r="A187" s="37">
        <v>163</v>
      </c>
      <c r="B187" s="38" t="s">
        <v>69</v>
      </c>
      <c r="C187" s="45" t="s">
        <v>329</v>
      </c>
      <c r="D187" s="24" t="s">
        <v>75</v>
      </c>
      <c r="E187" s="68">
        <v>4</v>
      </c>
      <c r="F187" s="69"/>
      <c r="G187" s="66"/>
      <c r="H187" s="46">
        <f t="shared" si="14"/>
        <v>0</v>
      </c>
      <c r="I187" s="66"/>
      <c r="J187" s="66"/>
      <c r="K187" s="47">
        <f t="shared" si="15"/>
        <v>0</v>
      </c>
      <c r="L187" s="48">
        <f t="shared" si="16"/>
        <v>0</v>
      </c>
      <c r="M187" s="46">
        <f t="shared" si="17"/>
        <v>0</v>
      </c>
      <c r="N187" s="46">
        <f t="shared" si="18"/>
        <v>0</v>
      </c>
      <c r="O187" s="46">
        <f t="shared" si="19"/>
        <v>0</v>
      </c>
      <c r="P187" s="47">
        <f t="shared" si="20"/>
        <v>0</v>
      </c>
    </row>
    <row r="188" spans="1:16" x14ac:dyDescent="0.2">
      <c r="A188" s="37">
        <v>164</v>
      </c>
      <c r="B188" s="38" t="s">
        <v>69</v>
      </c>
      <c r="C188" s="45" t="s">
        <v>344</v>
      </c>
      <c r="D188" s="24" t="s">
        <v>75</v>
      </c>
      <c r="E188" s="68">
        <v>28</v>
      </c>
      <c r="F188" s="69"/>
      <c r="G188" s="66"/>
      <c r="H188" s="46">
        <f t="shared" si="14"/>
        <v>0</v>
      </c>
      <c r="I188" s="66"/>
      <c r="J188" s="66"/>
      <c r="K188" s="47">
        <f t="shared" si="15"/>
        <v>0</v>
      </c>
      <c r="L188" s="48">
        <f t="shared" si="16"/>
        <v>0</v>
      </c>
      <c r="M188" s="46">
        <f t="shared" si="17"/>
        <v>0</v>
      </c>
      <c r="N188" s="46">
        <f t="shared" si="18"/>
        <v>0</v>
      </c>
      <c r="O188" s="46">
        <f t="shared" si="19"/>
        <v>0</v>
      </c>
      <c r="P188" s="47">
        <f t="shared" si="20"/>
        <v>0</v>
      </c>
    </row>
    <row r="189" spans="1:16" x14ac:dyDescent="0.2">
      <c r="A189" s="37">
        <v>165</v>
      </c>
      <c r="B189" s="38" t="s">
        <v>69</v>
      </c>
      <c r="C189" s="45" t="s">
        <v>348</v>
      </c>
      <c r="D189" s="24" t="s">
        <v>75</v>
      </c>
      <c r="E189" s="68">
        <v>8</v>
      </c>
      <c r="F189" s="69"/>
      <c r="G189" s="66"/>
      <c r="H189" s="46">
        <f t="shared" si="14"/>
        <v>0</v>
      </c>
      <c r="I189" s="66"/>
      <c r="J189" s="66"/>
      <c r="K189" s="47">
        <f t="shared" si="15"/>
        <v>0</v>
      </c>
      <c r="L189" s="48">
        <f t="shared" si="16"/>
        <v>0</v>
      </c>
      <c r="M189" s="46">
        <f t="shared" si="17"/>
        <v>0</v>
      </c>
      <c r="N189" s="46">
        <f t="shared" si="18"/>
        <v>0</v>
      </c>
      <c r="O189" s="46">
        <f t="shared" si="19"/>
        <v>0</v>
      </c>
      <c r="P189" s="47">
        <f t="shared" si="20"/>
        <v>0</v>
      </c>
    </row>
    <row r="190" spans="1:16" x14ac:dyDescent="0.2">
      <c r="A190" s="37">
        <v>166</v>
      </c>
      <c r="B190" s="38" t="s">
        <v>69</v>
      </c>
      <c r="C190" s="104" t="s">
        <v>565</v>
      </c>
      <c r="D190" s="24" t="s">
        <v>157</v>
      </c>
      <c r="E190" s="68">
        <v>2</v>
      </c>
      <c r="F190" s="69"/>
      <c r="G190" s="66"/>
      <c r="H190" s="46">
        <f t="shared" si="14"/>
        <v>0</v>
      </c>
      <c r="I190" s="66"/>
      <c r="J190" s="66"/>
      <c r="K190" s="47">
        <f t="shared" si="15"/>
        <v>0</v>
      </c>
      <c r="L190" s="48">
        <f t="shared" si="16"/>
        <v>0</v>
      </c>
      <c r="M190" s="46">
        <f t="shared" si="17"/>
        <v>0</v>
      </c>
      <c r="N190" s="46">
        <f t="shared" si="18"/>
        <v>0</v>
      </c>
      <c r="O190" s="46">
        <f t="shared" si="19"/>
        <v>0</v>
      </c>
      <c r="P190" s="47">
        <f t="shared" si="20"/>
        <v>0</v>
      </c>
    </row>
    <row r="191" spans="1:16" x14ac:dyDescent="0.2">
      <c r="A191" s="37">
        <v>167</v>
      </c>
      <c r="B191" s="38" t="s">
        <v>69</v>
      </c>
      <c r="C191" s="45" t="s">
        <v>360</v>
      </c>
      <c r="D191" s="24" t="s">
        <v>77</v>
      </c>
      <c r="E191" s="68">
        <v>40</v>
      </c>
      <c r="F191" s="69"/>
      <c r="G191" s="66"/>
      <c r="H191" s="46">
        <f t="shared" ref="H191:H244" si="21">ROUND(F191*G191,2)</f>
        <v>0</v>
      </c>
      <c r="I191" s="66"/>
      <c r="J191" s="66"/>
      <c r="K191" s="47">
        <f t="shared" ref="K191:K244" si="22">SUM(H191:J191)</f>
        <v>0</v>
      </c>
      <c r="L191" s="48">
        <f t="shared" ref="L191:L244" si="23">ROUND(E191*F191,2)</f>
        <v>0</v>
      </c>
      <c r="M191" s="46">
        <f t="shared" ref="M191:M244" si="24">ROUND(H191*E191,2)</f>
        <v>0</v>
      </c>
      <c r="N191" s="46">
        <f t="shared" ref="N191:N244" si="25">ROUND(I191*E191,2)</f>
        <v>0</v>
      </c>
      <c r="O191" s="46">
        <f t="shared" ref="O191:O244" si="26">ROUND(J191*E191,2)</f>
        <v>0</v>
      </c>
      <c r="P191" s="47">
        <f t="shared" ref="P191:P244" si="27">SUM(M191:O191)</f>
        <v>0</v>
      </c>
    </row>
    <row r="192" spans="1:16" x14ac:dyDescent="0.2">
      <c r="A192" s="37">
        <v>168</v>
      </c>
      <c r="B192" s="38" t="s">
        <v>69</v>
      </c>
      <c r="C192" s="45" t="s">
        <v>267</v>
      </c>
      <c r="D192" s="24" t="s">
        <v>77</v>
      </c>
      <c r="E192" s="68">
        <v>2</v>
      </c>
      <c r="F192" s="69"/>
      <c r="G192" s="66"/>
      <c r="H192" s="46">
        <f t="shared" si="21"/>
        <v>0</v>
      </c>
      <c r="I192" s="66"/>
      <c r="J192" s="66"/>
      <c r="K192" s="47">
        <f t="shared" si="22"/>
        <v>0</v>
      </c>
      <c r="L192" s="48">
        <f t="shared" si="23"/>
        <v>0</v>
      </c>
      <c r="M192" s="46">
        <f t="shared" si="24"/>
        <v>0</v>
      </c>
      <c r="N192" s="46">
        <f t="shared" si="25"/>
        <v>0</v>
      </c>
      <c r="O192" s="46">
        <f t="shared" si="26"/>
        <v>0</v>
      </c>
      <c r="P192" s="47">
        <f t="shared" si="27"/>
        <v>0</v>
      </c>
    </row>
    <row r="193" spans="1:16" x14ac:dyDescent="0.2">
      <c r="A193" s="37"/>
      <c r="B193" s="38"/>
      <c r="C193" s="45" t="s">
        <v>389</v>
      </c>
      <c r="D193" s="24"/>
      <c r="E193" s="68"/>
      <c r="F193" s="69"/>
      <c r="G193" s="66"/>
      <c r="H193" s="46">
        <f t="shared" si="21"/>
        <v>0</v>
      </c>
      <c r="I193" s="66"/>
      <c r="J193" s="66"/>
      <c r="K193" s="47">
        <f t="shared" si="22"/>
        <v>0</v>
      </c>
      <c r="L193" s="48">
        <f t="shared" si="23"/>
        <v>0</v>
      </c>
      <c r="M193" s="46">
        <f t="shared" si="24"/>
        <v>0</v>
      </c>
      <c r="N193" s="46">
        <f t="shared" si="25"/>
        <v>0</v>
      </c>
      <c r="O193" s="46">
        <f t="shared" si="26"/>
        <v>0</v>
      </c>
      <c r="P193" s="47">
        <f t="shared" si="27"/>
        <v>0</v>
      </c>
    </row>
    <row r="194" spans="1:16" x14ac:dyDescent="0.2">
      <c r="A194" s="37">
        <v>169</v>
      </c>
      <c r="B194" s="38" t="s">
        <v>69</v>
      </c>
      <c r="C194" s="104" t="s">
        <v>579</v>
      </c>
      <c r="D194" s="24" t="s">
        <v>77</v>
      </c>
      <c r="E194" s="68">
        <v>3</v>
      </c>
      <c r="F194" s="69"/>
      <c r="G194" s="66"/>
      <c r="H194" s="46">
        <f t="shared" si="21"/>
        <v>0</v>
      </c>
      <c r="I194" s="66"/>
      <c r="J194" s="66"/>
      <c r="K194" s="47">
        <f t="shared" si="22"/>
        <v>0</v>
      </c>
      <c r="L194" s="48">
        <f t="shared" si="23"/>
        <v>0</v>
      </c>
      <c r="M194" s="46">
        <f t="shared" si="24"/>
        <v>0</v>
      </c>
      <c r="N194" s="46">
        <f t="shared" si="25"/>
        <v>0</v>
      </c>
      <c r="O194" s="46">
        <f t="shared" si="26"/>
        <v>0</v>
      </c>
      <c r="P194" s="47">
        <f t="shared" si="27"/>
        <v>0</v>
      </c>
    </row>
    <row r="195" spans="1:16" x14ac:dyDescent="0.2">
      <c r="A195" s="37">
        <v>170</v>
      </c>
      <c r="B195" s="38" t="s">
        <v>69</v>
      </c>
      <c r="C195" s="104" t="s">
        <v>577</v>
      </c>
      <c r="D195" s="24" t="s">
        <v>77</v>
      </c>
      <c r="E195" s="68">
        <v>3</v>
      </c>
      <c r="F195" s="69"/>
      <c r="G195" s="66"/>
      <c r="H195" s="46">
        <f t="shared" si="21"/>
        <v>0</v>
      </c>
      <c r="I195" s="66"/>
      <c r="J195" s="66"/>
      <c r="K195" s="47">
        <f t="shared" si="22"/>
        <v>0</v>
      </c>
      <c r="L195" s="48">
        <f t="shared" si="23"/>
        <v>0</v>
      </c>
      <c r="M195" s="46">
        <f t="shared" si="24"/>
        <v>0</v>
      </c>
      <c r="N195" s="46">
        <f t="shared" si="25"/>
        <v>0</v>
      </c>
      <c r="O195" s="46">
        <f t="shared" si="26"/>
        <v>0</v>
      </c>
      <c r="P195" s="47">
        <f t="shared" si="27"/>
        <v>0</v>
      </c>
    </row>
    <row r="196" spans="1:16" x14ac:dyDescent="0.2">
      <c r="A196" s="37">
        <v>171</v>
      </c>
      <c r="B196" s="38" t="s">
        <v>69</v>
      </c>
      <c r="C196" s="104" t="s">
        <v>578</v>
      </c>
      <c r="D196" s="24" t="s">
        <v>77</v>
      </c>
      <c r="E196" s="68">
        <v>3</v>
      </c>
      <c r="F196" s="69"/>
      <c r="G196" s="66"/>
      <c r="H196" s="46">
        <f t="shared" si="21"/>
        <v>0</v>
      </c>
      <c r="I196" s="66"/>
      <c r="J196" s="66"/>
      <c r="K196" s="47">
        <f t="shared" si="22"/>
        <v>0</v>
      </c>
      <c r="L196" s="48">
        <f t="shared" si="23"/>
        <v>0</v>
      </c>
      <c r="M196" s="46">
        <f t="shared" si="24"/>
        <v>0</v>
      </c>
      <c r="N196" s="46">
        <f t="shared" si="25"/>
        <v>0</v>
      </c>
      <c r="O196" s="46">
        <f t="shared" si="26"/>
        <v>0</v>
      </c>
      <c r="P196" s="47">
        <f t="shared" si="27"/>
        <v>0</v>
      </c>
    </row>
    <row r="197" spans="1:16" ht="22.5" x14ac:dyDescent="0.2">
      <c r="A197" s="37">
        <v>172</v>
      </c>
      <c r="B197" s="38" t="s">
        <v>69</v>
      </c>
      <c r="C197" s="45" t="s">
        <v>322</v>
      </c>
      <c r="D197" s="24" t="s">
        <v>157</v>
      </c>
      <c r="E197" s="68">
        <v>44</v>
      </c>
      <c r="F197" s="69"/>
      <c r="G197" s="66"/>
      <c r="H197" s="46">
        <f t="shared" si="21"/>
        <v>0</v>
      </c>
      <c r="I197" s="66"/>
      <c r="J197" s="66"/>
      <c r="K197" s="47">
        <f t="shared" si="22"/>
        <v>0</v>
      </c>
      <c r="L197" s="48">
        <f t="shared" si="23"/>
        <v>0</v>
      </c>
      <c r="M197" s="46">
        <f t="shared" si="24"/>
        <v>0</v>
      </c>
      <c r="N197" s="46">
        <f t="shared" si="25"/>
        <v>0</v>
      </c>
      <c r="O197" s="46">
        <f t="shared" si="26"/>
        <v>0</v>
      </c>
      <c r="P197" s="47">
        <f t="shared" si="27"/>
        <v>0</v>
      </c>
    </row>
    <row r="198" spans="1:16" x14ac:dyDescent="0.2">
      <c r="A198" s="37">
        <v>173</v>
      </c>
      <c r="B198" s="38" t="s">
        <v>69</v>
      </c>
      <c r="C198" s="45" t="s">
        <v>380</v>
      </c>
      <c r="D198" s="24" t="s">
        <v>75</v>
      </c>
      <c r="E198" s="68">
        <v>6</v>
      </c>
      <c r="F198" s="69"/>
      <c r="G198" s="66"/>
      <c r="H198" s="46">
        <f t="shared" si="21"/>
        <v>0</v>
      </c>
      <c r="I198" s="66"/>
      <c r="J198" s="66"/>
      <c r="K198" s="47">
        <f t="shared" si="22"/>
        <v>0</v>
      </c>
      <c r="L198" s="48">
        <f t="shared" si="23"/>
        <v>0</v>
      </c>
      <c r="M198" s="46">
        <f t="shared" si="24"/>
        <v>0</v>
      </c>
      <c r="N198" s="46">
        <f t="shared" si="25"/>
        <v>0</v>
      </c>
      <c r="O198" s="46">
        <f t="shared" si="26"/>
        <v>0</v>
      </c>
      <c r="P198" s="47">
        <f t="shared" si="27"/>
        <v>0</v>
      </c>
    </row>
    <row r="199" spans="1:16" x14ac:dyDescent="0.2">
      <c r="A199" s="37">
        <v>174</v>
      </c>
      <c r="B199" s="38" t="s">
        <v>69</v>
      </c>
      <c r="C199" s="45" t="s">
        <v>329</v>
      </c>
      <c r="D199" s="24" t="s">
        <v>75</v>
      </c>
      <c r="E199" s="68">
        <v>4</v>
      </c>
      <c r="F199" s="69"/>
      <c r="G199" s="66"/>
      <c r="H199" s="46">
        <f t="shared" si="21"/>
        <v>0</v>
      </c>
      <c r="I199" s="66"/>
      <c r="J199" s="66"/>
      <c r="K199" s="47">
        <f t="shared" si="22"/>
        <v>0</v>
      </c>
      <c r="L199" s="48">
        <f t="shared" si="23"/>
        <v>0</v>
      </c>
      <c r="M199" s="46">
        <f t="shared" si="24"/>
        <v>0</v>
      </c>
      <c r="N199" s="46">
        <f t="shared" si="25"/>
        <v>0</v>
      </c>
      <c r="O199" s="46">
        <f t="shared" si="26"/>
        <v>0</v>
      </c>
      <c r="P199" s="47">
        <f t="shared" si="27"/>
        <v>0</v>
      </c>
    </row>
    <row r="200" spans="1:16" x14ac:dyDescent="0.2">
      <c r="A200" s="37">
        <v>175</v>
      </c>
      <c r="B200" s="38" t="s">
        <v>69</v>
      </c>
      <c r="C200" s="45" t="s">
        <v>344</v>
      </c>
      <c r="D200" s="24" t="s">
        <v>75</v>
      </c>
      <c r="E200" s="68">
        <v>6</v>
      </c>
      <c r="F200" s="69"/>
      <c r="G200" s="66"/>
      <c r="H200" s="46">
        <f t="shared" si="21"/>
        <v>0</v>
      </c>
      <c r="I200" s="66"/>
      <c r="J200" s="66"/>
      <c r="K200" s="47">
        <f t="shared" si="22"/>
        <v>0</v>
      </c>
      <c r="L200" s="48">
        <f t="shared" si="23"/>
        <v>0</v>
      </c>
      <c r="M200" s="46">
        <f t="shared" si="24"/>
        <v>0</v>
      </c>
      <c r="N200" s="46">
        <f t="shared" si="25"/>
        <v>0</v>
      </c>
      <c r="O200" s="46">
        <f t="shared" si="26"/>
        <v>0</v>
      </c>
      <c r="P200" s="47">
        <f t="shared" si="27"/>
        <v>0</v>
      </c>
    </row>
    <row r="201" spans="1:16" x14ac:dyDescent="0.2">
      <c r="A201" s="37">
        <v>176</v>
      </c>
      <c r="B201" s="38" t="s">
        <v>69</v>
      </c>
      <c r="C201" s="45" t="s">
        <v>348</v>
      </c>
      <c r="D201" s="24" t="s">
        <v>75</v>
      </c>
      <c r="E201" s="68">
        <v>2</v>
      </c>
      <c r="F201" s="69"/>
      <c r="G201" s="66"/>
      <c r="H201" s="46">
        <f t="shared" si="21"/>
        <v>0</v>
      </c>
      <c r="I201" s="66"/>
      <c r="J201" s="66"/>
      <c r="K201" s="47">
        <f t="shared" si="22"/>
        <v>0</v>
      </c>
      <c r="L201" s="48">
        <f t="shared" si="23"/>
        <v>0</v>
      </c>
      <c r="M201" s="46">
        <f t="shared" si="24"/>
        <v>0</v>
      </c>
      <c r="N201" s="46">
        <f t="shared" si="25"/>
        <v>0</v>
      </c>
      <c r="O201" s="46">
        <f t="shared" si="26"/>
        <v>0</v>
      </c>
      <c r="P201" s="47">
        <f t="shared" si="27"/>
        <v>0</v>
      </c>
    </row>
    <row r="202" spans="1:16" x14ac:dyDescent="0.2">
      <c r="A202" s="37">
        <v>177</v>
      </c>
      <c r="B202" s="38" t="s">
        <v>69</v>
      </c>
      <c r="C202" s="104" t="s">
        <v>565</v>
      </c>
      <c r="D202" s="24" t="s">
        <v>157</v>
      </c>
      <c r="E202" s="68">
        <v>1</v>
      </c>
      <c r="F202" s="69"/>
      <c r="G202" s="66"/>
      <c r="H202" s="46">
        <f t="shared" si="21"/>
        <v>0</v>
      </c>
      <c r="I202" s="66"/>
      <c r="J202" s="66"/>
      <c r="K202" s="47">
        <f t="shared" si="22"/>
        <v>0</v>
      </c>
      <c r="L202" s="48">
        <f t="shared" si="23"/>
        <v>0</v>
      </c>
      <c r="M202" s="46">
        <f t="shared" si="24"/>
        <v>0</v>
      </c>
      <c r="N202" s="46">
        <f t="shared" si="25"/>
        <v>0</v>
      </c>
      <c r="O202" s="46">
        <f t="shared" si="26"/>
        <v>0</v>
      </c>
      <c r="P202" s="47">
        <f t="shared" si="27"/>
        <v>0</v>
      </c>
    </row>
    <row r="203" spans="1:16" x14ac:dyDescent="0.2">
      <c r="A203" s="37">
        <v>178</v>
      </c>
      <c r="B203" s="38" t="s">
        <v>69</v>
      </c>
      <c r="C203" s="45" t="s">
        <v>360</v>
      </c>
      <c r="D203" s="24" t="s">
        <v>77</v>
      </c>
      <c r="E203" s="68">
        <v>22</v>
      </c>
      <c r="F203" s="69"/>
      <c r="G203" s="66"/>
      <c r="H203" s="46">
        <f t="shared" si="21"/>
        <v>0</v>
      </c>
      <c r="I203" s="66"/>
      <c r="J203" s="66"/>
      <c r="K203" s="47">
        <f t="shared" si="22"/>
        <v>0</v>
      </c>
      <c r="L203" s="48">
        <f t="shared" si="23"/>
        <v>0</v>
      </c>
      <c r="M203" s="46">
        <f t="shared" si="24"/>
        <v>0</v>
      </c>
      <c r="N203" s="46">
        <f t="shared" si="25"/>
        <v>0</v>
      </c>
      <c r="O203" s="46">
        <f t="shared" si="26"/>
        <v>0</v>
      </c>
      <c r="P203" s="47">
        <f t="shared" si="27"/>
        <v>0</v>
      </c>
    </row>
    <row r="204" spans="1:16" x14ac:dyDescent="0.2">
      <c r="A204" s="37">
        <v>179</v>
      </c>
      <c r="B204" s="38" t="s">
        <v>69</v>
      </c>
      <c r="C204" s="45" t="s">
        <v>267</v>
      </c>
      <c r="D204" s="24" t="s">
        <v>77</v>
      </c>
      <c r="E204" s="68">
        <v>1</v>
      </c>
      <c r="F204" s="69"/>
      <c r="G204" s="66"/>
      <c r="H204" s="46">
        <f t="shared" si="21"/>
        <v>0</v>
      </c>
      <c r="I204" s="66"/>
      <c r="J204" s="66"/>
      <c r="K204" s="47">
        <f t="shared" si="22"/>
        <v>0</v>
      </c>
      <c r="L204" s="48">
        <f t="shared" si="23"/>
        <v>0</v>
      </c>
      <c r="M204" s="46">
        <f t="shared" si="24"/>
        <v>0</v>
      </c>
      <c r="N204" s="46">
        <f t="shared" si="25"/>
        <v>0</v>
      </c>
      <c r="O204" s="46">
        <f t="shared" si="26"/>
        <v>0</v>
      </c>
      <c r="P204" s="47">
        <f t="shared" si="27"/>
        <v>0</v>
      </c>
    </row>
    <row r="205" spans="1:16" x14ac:dyDescent="0.2">
      <c r="A205" s="37"/>
      <c r="B205" s="38"/>
      <c r="C205" s="45" t="s">
        <v>390</v>
      </c>
      <c r="D205" s="24"/>
      <c r="E205" s="68"/>
      <c r="F205" s="69"/>
      <c r="G205" s="66"/>
      <c r="H205" s="46">
        <f t="shared" si="21"/>
        <v>0</v>
      </c>
      <c r="I205" s="66"/>
      <c r="J205" s="66"/>
      <c r="K205" s="47">
        <f t="shared" si="22"/>
        <v>0</v>
      </c>
      <c r="L205" s="48">
        <f t="shared" si="23"/>
        <v>0</v>
      </c>
      <c r="M205" s="46">
        <f t="shared" si="24"/>
        <v>0</v>
      </c>
      <c r="N205" s="46">
        <f t="shared" si="25"/>
        <v>0</v>
      </c>
      <c r="O205" s="46">
        <f t="shared" si="26"/>
        <v>0</v>
      </c>
      <c r="P205" s="47">
        <f t="shared" si="27"/>
        <v>0</v>
      </c>
    </row>
    <row r="206" spans="1:16" x14ac:dyDescent="0.2">
      <c r="A206" s="37">
        <v>180</v>
      </c>
      <c r="B206" s="38" t="s">
        <v>69</v>
      </c>
      <c r="C206" s="104" t="s">
        <v>579</v>
      </c>
      <c r="D206" s="24" t="s">
        <v>77</v>
      </c>
      <c r="E206" s="68">
        <v>8</v>
      </c>
      <c r="F206" s="69"/>
      <c r="G206" s="66"/>
      <c r="H206" s="46">
        <f t="shared" si="21"/>
        <v>0</v>
      </c>
      <c r="I206" s="66"/>
      <c r="J206" s="66"/>
      <c r="K206" s="47">
        <f t="shared" si="22"/>
        <v>0</v>
      </c>
      <c r="L206" s="48">
        <f t="shared" si="23"/>
        <v>0</v>
      </c>
      <c r="M206" s="46">
        <f t="shared" si="24"/>
        <v>0</v>
      </c>
      <c r="N206" s="46">
        <f t="shared" si="25"/>
        <v>0</v>
      </c>
      <c r="O206" s="46">
        <f t="shared" si="26"/>
        <v>0</v>
      </c>
      <c r="P206" s="47">
        <f t="shared" si="27"/>
        <v>0</v>
      </c>
    </row>
    <row r="207" spans="1:16" x14ac:dyDescent="0.2">
      <c r="A207" s="37">
        <v>181</v>
      </c>
      <c r="B207" s="38" t="s">
        <v>69</v>
      </c>
      <c r="C207" s="104" t="s">
        <v>577</v>
      </c>
      <c r="D207" s="24" t="s">
        <v>77</v>
      </c>
      <c r="E207" s="68">
        <v>8</v>
      </c>
      <c r="F207" s="69"/>
      <c r="G207" s="66"/>
      <c r="H207" s="46">
        <f t="shared" si="21"/>
        <v>0</v>
      </c>
      <c r="I207" s="66"/>
      <c r="J207" s="66"/>
      <c r="K207" s="47">
        <f t="shared" si="22"/>
        <v>0</v>
      </c>
      <c r="L207" s="48">
        <f t="shared" si="23"/>
        <v>0</v>
      </c>
      <c r="M207" s="46">
        <f t="shared" si="24"/>
        <v>0</v>
      </c>
      <c r="N207" s="46">
        <f t="shared" si="25"/>
        <v>0</v>
      </c>
      <c r="O207" s="46">
        <f t="shared" si="26"/>
        <v>0</v>
      </c>
      <c r="P207" s="47">
        <f t="shared" si="27"/>
        <v>0</v>
      </c>
    </row>
    <row r="208" spans="1:16" x14ac:dyDescent="0.2">
      <c r="A208" s="37">
        <v>182</v>
      </c>
      <c r="B208" s="38" t="s">
        <v>69</v>
      </c>
      <c r="C208" s="104" t="s">
        <v>578</v>
      </c>
      <c r="D208" s="24" t="s">
        <v>77</v>
      </c>
      <c r="E208" s="68">
        <v>8</v>
      </c>
      <c r="F208" s="69"/>
      <c r="G208" s="66"/>
      <c r="H208" s="46">
        <f t="shared" si="21"/>
        <v>0</v>
      </c>
      <c r="I208" s="66"/>
      <c r="J208" s="66"/>
      <c r="K208" s="47">
        <f t="shared" si="22"/>
        <v>0</v>
      </c>
      <c r="L208" s="48">
        <f t="shared" si="23"/>
        <v>0</v>
      </c>
      <c r="M208" s="46">
        <f t="shared" si="24"/>
        <v>0</v>
      </c>
      <c r="N208" s="46">
        <f t="shared" si="25"/>
        <v>0</v>
      </c>
      <c r="O208" s="46">
        <f t="shared" si="26"/>
        <v>0</v>
      </c>
      <c r="P208" s="47">
        <f t="shared" si="27"/>
        <v>0</v>
      </c>
    </row>
    <row r="209" spans="1:16" ht="22.5" x14ac:dyDescent="0.2">
      <c r="A209" s="37">
        <v>183</v>
      </c>
      <c r="B209" s="38" t="s">
        <v>69</v>
      </c>
      <c r="C209" s="45" t="s">
        <v>322</v>
      </c>
      <c r="D209" s="24" t="s">
        <v>157</v>
      </c>
      <c r="E209" s="68">
        <v>80</v>
      </c>
      <c r="F209" s="69"/>
      <c r="G209" s="66"/>
      <c r="H209" s="46">
        <f t="shared" si="21"/>
        <v>0</v>
      </c>
      <c r="I209" s="66"/>
      <c r="J209" s="66"/>
      <c r="K209" s="47">
        <f t="shared" si="22"/>
        <v>0</v>
      </c>
      <c r="L209" s="48">
        <f t="shared" si="23"/>
        <v>0</v>
      </c>
      <c r="M209" s="46">
        <f t="shared" si="24"/>
        <v>0</v>
      </c>
      <c r="N209" s="46">
        <f t="shared" si="25"/>
        <v>0</v>
      </c>
      <c r="O209" s="46">
        <f t="shared" si="26"/>
        <v>0</v>
      </c>
      <c r="P209" s="47">
        <f t="shared" si="27"/>
        <v>0</v>
      </c>
    </row>
    <row r="210" spans="1:16" ht="22.5" x14ac:dyDescent="0.2">
      <c r="A210" s="37">
        <v>184</v>
      </c>
      <c r="B210" s="38" t="s">
        <v>69</v>
      </c>
      <c r="C210" s="45" t="s">
        <v>323</v>
      </c>
      <c r="D210" s="24" t="s">
        <v>157</v>
      </c>
      <c r="E210" s="68">
        <v>16</v>
      </c>
      <c r="F210" s="69"/>
      <c r="G210" s="66"/>
      <c r="H210" s="46">
        <f t="shared" si="21"/>
        <v>0</v>
      </c>
      <c r="I210" s="66"/>
      <c r="J210" s="66"/>
      <c r="K210" s="47">
        <f t="shared" si="22"/>
        <v>0</v>
      </c>
      <c r="L210" s="48">
        <f t="shared" si="23"/>
        <v>0</v>
      </c>
      <c r="M210" s="46">
        <f t="shared" si="24"/>
        <v>0</v>
      </c>
      <c r="N210" s="46">
        <f t="shared" si="25"/>
        <v>0</v>
      </c>
      <c r="O210" s="46">
        <f t="shared" si="26"/>
        <v>0</v>
      </c>
      <c r="P210" s="47">
        <f t="shared" si="27"/>
        <v>0</v>
      </c>
    </row>
    <row r="211" spans="1:16" x14ac:dyDescent="0.2">
      <c r="A211" s="37">
        <v>185</v>
      </c>
      <c r="B211" s="38" t="s">
        <v>69</v>
      </c>
      <c r="C211" s="45" t="s">
        <v>380</v>
      </c>
      <c r="D211" s="24" t="s">
        <v>75</v>
      </c>
      <c r="E211" s="68">
        <v>16</v>
      </c>
      <c r="F211" s="69"/>
      <c r="G211" s="66"/>
      <c r="H211" s="46">
        <f t="shared" si="21"/>
        <v>0</v>
      </c>
      <c r="I211" s="66"/>
      <c r="J211" s="66"/>
      <c r="K211" s="47">
        <f t="shared" si="22"/>
        <v>0</v>
      </c>
      <c r="L211" s="48">
        <f t="shared" si="23"/>
        <v>0</v>
      </c>
      <c r="M211" s="46">
        <f t="shared" si="24"/>
        <v>0</v>
      </c>
      <c r="N211" s="46">
        <f t="shared" si="25"/>
        <v>0</v>
      </c>
      <c r="O211" s="46">
        <f t="shared" si="26"/>
        <v>0</v>
      </c>
      <c r="P211" s="47">
        <f t="shared" si="27"/>
        <v>0</v>
      </c>
    </row>
    <row r="212" spans="1:16" x14ac:dyDescent="0.2">
      <c r="A212" s="37">
        <v>186</v>
      </c>
      <c r="B212" s="38" t="s">
        <v>69</v>
      </c>
      <c r="C212" s="45" t="s">
        <v>329</v>
      </c>
      <c r="D212" s="24" t="s">
        <v>75</v>
      </c>
      <c r="E212" s="68">
        <v>8</v>
      </c>
      <c r="F212" s="69"/>
      <c r="G212" s="66"/>
      <c r="H212" s="46">
        <f t="shared" si="21"/>
        <v>0</v>
      </c>
      <c r="I212" s="66"/>
      <c r="J212" s="66"/>
      <c r="K212" s="47">
        <f t="shared" si="22"/>
        <v>0</v>
      </c>
      <c r="L212" s="48">
        <f t="shared" si="23"/>
        <v>0</v>
      </c>
      <c r="M212" s="46">
        <f t="shared" si="24"/>
        <v>0</v>
      </c>
      <c r="N212" s="46">
        <f t="shared" si="25"/>
        <v>0</v>
      </c>
      <c r="O212" s="46">
        <f t="shared" si="26"/>
        <v>0</v>
      </c>
      <c r="P212" s="47">
        <f t="shared" si="27"/>
        <v>0</v>
      </c>
    </row>
    <row r="213" spans="1:16" x14ac:dyDescent="0.2">
      <c r="A213" s="37">
        <v>187</v>
      </c>
      <c r="B213" s="38" t="s">
        <v>69</v>
      </c>
      <c r="C213" s="45" t="s">
        <v>344</v>
      </c>
      <c r="D213" s="24" t="s">
        <v>75</v>
      </c>
      <c r="E213" s="68">
        <v>8</v>
      </c>
      <c r="F213" s="69"/>
      <c r="G213" s="66"/>
      <c r="H213" s="46">
        <f t="shared" si="21"/>
        <v>0</v>
      </c>
      <c r="I213" s="66"/>
      <c r="J213" s="66"/>
      <c r="K213" s="47">
        <f t="shared" si="22"/>
        <v>0</v>
      </c>
      <c r="L213" s="48">
        <f t="shared" si="23"/>
        <v>0</v>
      </c>
      <c r="M213" s="46">
        <f t="shared" si="24"/>
        <v>0</v>
      </c>
      <c r="N213" s="46">
        <f t="shared" si="25"/>
        <v>0</v>
      </c>
      <c r="O213" s="46">
        <f t="shared" si="26"/>
        <v>0</v>
      </c>
      <c r="P213" s="47">
        <f t="shared" si="27"/>
        <v>0</v>
      </c>
    </row>
    <row r="214" spans="1:16" x14ac:dyDescent="0.2">
      <c r="A214" s="37">
        <v>188</v>
      </c>
      <c r="B214" s="38" t="s">
        <v>69</v>
      </c>
      <c r="C214" s="45" t="s">
        <v>348</v>
      </c>
      <c r="D214" s="24" t="s">
        <v>75</v>
      </c>
      <c r="E214" s="68">
        <v>8</v>
      </c>
      <c r="F214" s="69"/>
      <c r="G214" s="66"/>
      <c r="H214" s="46">
        <f t="shared" si="21"/>
        <v>0</v>
      </c>
      <c r="I214" s="66"/>
      <c r="J214" s="66"/>
      <c r="K214" s="47">
        <f t="shared" si="22"/>
        <v>0</v>
      </c>
      <c r="L214" s="48">
        <f t="shared" si="23"/>
        <v>0</v>
      </c>
      <c r="M214" s="46">
        <f t="shared" si="24"/>
        <v>0</v>
      </c>
      <c r="N214" s="46">
        <f t="shared" si="25"/>
        <v>0</v>
      </c>
      <c r="O214" s="46">
        <f t="shared" si="26"/>
        <v>0</v>
      </c>
      <c r="P214" s="47">
        <f t="shared" si="27"/>
        <v>0</v>
      </c>
    </row>
    <row r="215" spans="1:16" x14ac:dyDescent="0.2">
      <c r="A215" s="37">
        <v>189</v>
      </c>
      <c r="B215" s="38" t="s">
        <v>69</v>
      </c>
      <c r="C215" s="45" t="s">
        <v>381</v>
      </c>
      <c r="D215" s="24" t="s">
        <v>75</v>
      </c>
      <c r="E215" s="68">
        <v>4</v>
      </c>
      <c r="F215" s="69"/>
      <c r="G215" s="66"/>
      <c r="H215" s="46">
        <f t="shared" si="21"/>
        <v>0</v>
      </c>
      <c r="I215" s="66"/>
      <c r="J215" s="66"/>
      <c r="K215" s="47">
        <f t="shared" si="22"/>
        <v>0</v>
      </c>
      <c r="L215" s="48">
        <f t="shared" si="23"/>
        <v>0</v>
      </c>
      <c r="M215" s="46">
        <f t="shared" si="24"/>
        <v>0</v>
      </c>
      <c r="N215" s="46">
        <f t="shared" si="25"/>
        <v>0</v>
      </c>
      <c r="O215" s="46">
        <f t="shared" si="26"/>
        <v>0</v>
      </c>
      <c r="P215" s="47">
        <f t="shared" si="27"/>
        <v>0</v>
      </c>
    </row>
    <row r="216" spans="1:16" x14ac:dyDescent="0.2">
      <c r="A216" s="37">
        <v>190</v>
      </c>
      <c r="B216" s="38" t="s">
        <v>69</v>
      </c>
      <c r="C216" s="104" t="s">
        <v>565</v>
      </c>
      <c r="D216" s="24" t="s">
        <v>157</v>
      </c>
      <c r="E216" s="68">
        <v>2</v>
      </c>
      <c r="F216" s="69"/>
      <c r="G216" s="66"/>
      <c r="H216" s="46">
        <f t="shared" si="21"/>
        <v>0</v>
      </c>
      <c r="I216" s="66"/>
      <c r="J216" s="66"/>
      <c r="K216" s="47">
        <f t="shared" si="22"/>
        <v>0</v>
      </c>
      <c r="L216" s="48">
        <f t="shared" si="23"/>
        <v>0</v>
      </c>
      <c r="M216" s="46">
        <f t="shared" si="24"/>
        <v>0</v>
      </c>
      <c r="N216" s="46">
        <f t="shared" si="25"/>
        <v>0</v>
      </c>
      <c r="O216" s="46">
        <f t="shared" si="26"/>
        <v>0</v>
      </c>
      <c r="P216" s="47">
        <f t="shared" si="27"/>
        <v>0</v>
      </c>
    </row>
    <row r="217" spans="1:16" x14ac:dyDescent="0.2">
      <c r="A217" s="37">
        <v>191</v>
      </c>
      <c r="B217" s="38" t="s">
        <v>69</v>
      </c>
      <c r="C217" s="45" t="s">
        <v>360</v>
      </c>
      <c r="D217" s="24" t="s">
        <v>77</v>
      </c>
      <c r="E217" s="68">
        <v>48</v>
      </c>
      <c r="F217" s="69"/>
      <c r="G217" s="66"/>
      <c r="H217" s="46">
        <f t="shared" si="21"/>
        <v>0</v>
      </c>
      <c r="I217" s="66"/>
      <c r="J217" s="66"/>
      <c r="K217" s="47">
        <f t="shared" si="22"/>
        <v>0</v>
      </c>
      <c r="L217" s="48">
        <f t="shared" si="23"/>
        <v>0</v>
      </c>
      <c r="M217" s="46">
        <f t="shared" si="24"/>
        <v>0</v>
      </c>
      <c r="N217" s="46">
        <f t="shared" si="25"/>
        <v>0</v>
      </c>
      <c r="O217" s="46">
        <f t="shared" si="26"/>
        <v>0</v>
      </c>
      <c r="P217" s="47">
        <f t="shared" si="27"/>
        <v>0</v>
      </c>
    </row>
    <row r="218" spans="1:16" x14ac:dyDescent="0.2">
      <c r="A218" s="37">
        <v>192</v>
      </c>
      <c r="B218" s="38" t="s">
        <v>69</v>
      </c>
      <c r="C218" s="45" t="s">
        <v>267</v>
      </c>
      <c r="D218" s="24" t="s">
        <v>77</v>
      </c>
      <c r="E218" s="68">
        <v>2</v>
      </c>
      <c r="F218" s="69"/>
      <c r="G218" s="66"/>
      <c r="H218" s="46">
        <f t="shared" si="21"/>
        <v>0</v>
      </c>
      <c r="I218" s="66"/>
      <c r="J218" s="66"/>
      <c r="K218" s="47">
        <f t="shared" si="22"/>
        <v>0</v>
      </c>
      <c r="L218" s="48">
        <f t="shared" si="23"/>
        <v>0</v>
      </c>
      <c r="M218" s="46">
        <f t="shared" si="24"/>
        <v>0</v>
      </c>
      <c r="N218" s="46">
        <f t="shared" si="25"/>
        <v>0</v>
      </c>
      <c r="O218" s="46">
        <f t="shared" si="26"/>
        <v>0</v>
      </c>
      <c r="P218" s="47">
        <f t="shared" si="27"/>
        <v>0</v>
      </c>
    </row>
    <row r="219" spans="1:16" x14ac:dyDescent="0.2">
      <c r="A219" s="37"/>
      <c r="B219" s="38"/>
      <c r="C219" s="45" t="s">
        <v>391</v>
      </c>
      <c r="D219" s="24"/>
      <c r="E219" s="68"/>
      <c r="F219" s="69"/>
      <c r="G219" s="66"/>
      <c r="H219" s="46">
        <f t="shared" si="21"/>
        <v>0</v>
      </c>
      <c r="I219" s="66"/>
      <c r="J219" s="66"/>
      <c r="K219" s="47">
        <f t="shared" si="22"/>
        <v>0</v>
      </c>
      <c r="L219" s="48">
        <f t="shared" si="23"/>
        <v>0</v>
      </c>
      <c r="M219" s="46">
        <f t="shared" si="24"/>
        <v>0</v>
      </c>
      <c r="N219" s="46">
        <f t="shared" si="25"/>
        <v>0</v>
      </c>
      <c r="O219" s="46">
        <f t="shared" si="26"/>
        <v>0</v>
      </c>
      <c r="P219" s="47">
        <f t="shared" si="27"/>
        <v>0</v>
      </c>
    </row>
    <row r="220" spans="1:16" x14ac:dyDescent="0.2">
      <c r="A220" s="37">
        <v>193</v>
      </c>
      <c r="B220" s="38" t="s">
        <v>69</v>
      </c>
      <c r="C220" s="104" t="s">
        <v>579</v>
      </c>
      <c r="D220" s="24" t="s">
        <v>77</v>
      </c>
      <c r="E220" s="68">
        <v>6</v>
      </c>
      <c r="F220" s="69"/>
      <c r="G220" s="66"/>
      <c r="H220" s="46">
        <f t="shared" si="21"/>
        <v>0</v>
      </c>
      <c r="I220" s="66"/>
      <c r="J220" s="66"/>
      <c r="K220" s="47">
        <f t="shared" si="22"/>
        <v>0</v>
      </c>
      <c r="L220" s="48">
        <f t="shared" si="23"/>
        <v>0</v>
      </c>
      <c r="M220" s="46">
        <f t="shared" si="24"/>
        <v>0</v>
      </c>
      <c r="N220" s="46">
        <f t="shared" si="25"/>
        <v>0</v>
      </c>
      <c r="O220" s="46">
        <f t="shared" si="26"/>
        <v>0</v>
      </c>
      <c r="P220" s="47">
        <f t="shared" si="27"/>
        <v>0</v>
      </c>
    </row>
    <row r="221" spans="1:16" x14ac:dyDescent="0.2">
      <c r="A221" s="37">
        <v>194</v>
      </c>
      <c r="B221" s="38" t="s">
        <v>69</v>
      </c>
      <c r="C221" s="104" t="s">
        <v>577</v>
      </c>
      <c r="D221" s="24" t="s">
        <v>77</v>
      </c>
      <c r="E221" s="68">
        <v>6</v>
      </c>
      <c r="F221" s="69"/>
      <c r="G221" s="66"/>
      <c r="H221" s="46">
        <f t="shared" si="21"/>
        <v>0</v>
      </c>
      <c r="I221" s="66"/>
      <c r="J221" s="66"/>
      <c r="K221" s="47">
        <f t="shared" si="22"/>
        <v>0</v>
      </c>
      <c r="L221" s="48">
        <f t="shared" si="23"/>
        <v>0</v>
      </c>
      <c r="M221" s="46">
        <f t="shared" si="24"/>
        <v>0</v>
      </c>
      <c r="N221" s="46">
        <f t="shared" si="25"/>
        <v>0</v>
      </c>
      <c r="O221" s="46">
        <f t="shared" si="26"/>
        <v>0</v>
      </c>
      <c r="P221" s="47">
        <f t="shared" si="27"/>
        <v>0</v>
      </c>
    </row>
    <row r="222" spans="1:16" x14ac:dyDescent="0.2">
      <c r="A222" s="37">
        <v>195</v>
      </c>
      <c r="B222" s="38" t="s">
        <v>69</v>
      </c>
      <c r="C222" s="104" t="s">
        <v>578</v>
      </c>
      <c r="D222" s="24" t="s">
        <v>77</v>
      </c>
      <c r="E222" s="68">
        <v>6</v>
      </c>
      <c r="F222" s="69"/>
      <c r="G222" s="66"/>
      <c r="H222" s="46">
        <f t="shared" si="21"/>
        <v>0</v>
      </c>
      <c r="I222" s="66"/>
      <c r="J222" s="66"/>
      <c r="K222" s="47">
        <f t="shared" si="22"/>
        <v>0</v>
      </c>
      <c r="L222" s="48">
        <f t="shared" si="23"/>
        <v>0</v>
      </c>
      <c r="M222" s="46">
        <f t="shared" si="24"/>
        <v>0</v>
      </c>
      <c r="N222" s="46">
        <f t="shared" si="25"/>
        <v>0</v>
      </c>
      <c r="O222" s="46">
        <f t="shared" si="26"/>
        <v>0</v>
      </c>
      <c r="P222" s="47">
        <f t="shared" si="27"/>
        <v>0</v>
      </c>
    </row>
    <row r="223" spans="1:16" ht="22.5" x14ac:dyDescent="0.2">
      <c r="A223" s="37">
        <v>196</v>
      </c>
      <c r="B223" s="38" t="s">
        <v>69</v>
      </c>
      <c r="C223" s="45" t="s">
        <v>322</v>
      </c>
      <c r="D223" s="24" t="s">
        <v>157</v>
      </c>
      <c r="E223" s="68">
        <v>96</v>
      </c>
      <c r="F223" s="69"/>
      <c r="G223" s="66"/>
      <c r="H223" s="46">
        <f t="shared" si="21"/>
        <v>0</v>
      </c>
      <c r="I223" s="66"/>
      <c r="J223" s="66"/>
      <c r="K223" s="47">
        <f t="shared" si="22"/>
        <v>0</v>
      </c>
      <c r="L223" s="48">
        <f t="shared" si="23"/>
        <v>0</v>
      </c>
      <c r="M223" s="46">
        <f t="shared" si="24"/>
        <v>0</v>
      </c>
      <c r="N223" s="46">
        <f t="shared" si="25"/>
        <v>0</v>
      </c>
      <c r="O223" s="46">
        <f t="shared" si="26"/>
        <v>0</v>
      </c>
      <c r="P223" s="47">
        <f t="shared" si="27"/>
        <v>0</v>
      </c>
    </row>
    <row r="224" spans="1:16" x14ac:dyDescent="0.2">
      <c r="A224" s="37">
        <v>197</v>
      </c>
      <c r="B224" s="38" t="s">
        <v>69</v>
      </c>
      <c r="C224" s="45" t="s">
        <v>380</v>
      </c>
      <c r="D224" s="24" t="s">
        <v>75</v>
      </c>
      <c r="E224" s="68">
        <v>12</v>
      </c>
      <c r="F224" s="69"/>
      <c r="G224" s="66"/>
      <c r="H224" s="46">
        <f t="shared" si="21"/>
        <v>0</v>
      </c>
      <c r="I224" s="66"/>
      <c r="J224" s="66"/>
      <c r="K224" s="47">
        <f t="shared" si="22"/>
        <v>0</v>
      </c>
      <c r="L224" s="48">
        <f t="shared" si="23"/>
        <v>0</v>
      </c>
      <c r="M224" s="46">
        <f t="shared" si="24"/>
        <v>0</v>
      </c>
      <c r="N224" s="46">
        <f t="shared" si="25"/>
        <v>0</v>
      </c>
      <c r="O224" s="46">
        <f t="shared" si="26"/>
        <v>0</v>
      </c>
      <c r="P224" s="47">
        <f t="shared" si="27"/>
        <v>0</v>
      </c>
    </row>
    <row r="225" spans="1:16" x14ac:dyDescent="0.2">
      <c r="A225" s="37">
        <v>198</v>
      </c>
      <c r="B225" s="38" t="s">
        <v>69</v>
      </c>
      <c r="C225" s="45" t="s">
        <v>329</v>
      </c>
      <c r="D225" s="24" t="s">
        <v>75</v>
      </c>
      <c r="E225" s="68">
        <v>6</v>
      </c>
      <c r="F225" s="69"/>
      <c r="G225" s="66"/>
      <c r="H225" s="46">
        <f t="shared" si="21"/>
        <v>0</v>
      </c>
      <c r="I225" s="66"/>
      <c r="J225" s="66"/>
      <c r="K225" s="47">
        <f t="shared" si="22"/>
        <v>0</v>
      </c>
      <c r="L225" s="48">
        <f t="shared" si="23"/>
        <v>0</v>
      </c>
      <c r="M225" s="46">
        <f t="shared" si="24"/>
        <v>0</v>
      </c>
      <c r="N225" s="46">
        <f t="shared" si="25"/>
        <v>0</v>
      </c>
      <c r="O225" s="46">
        <f t="shared" si="26"/>
        <v>0</v>
      </c>
      <c r="P225" s="47">
        <f t="shared" si="27"/>
        <v>0</v>
      </c>
    </row>
    <row r="226" spans="1:16" x14ac:dyDescent="0.2">
      <c r="A226" s="37">
        <v>199</v>
      </c>
      <c r="B226" s="38" t="s">
        <v>69</v>
      </c>
      <c r="C226" s="45" t="s">
        <v>344</v>
      </c>
      <c r="D226" s="24" t="s">
        <v>75</v>
      </c>
      <c r="E226" s="68">
        <v>24</v>
      </c>
      <c r="F226" s="69"/>
      <c r="G226" s="66"/>
      <c r="H226" s="46">
        <f t="shared" si="21"/>
        <v>0</v>
      </c>
      <c r="I226" s="66"/>
      <c r="J226" s="66"/>
      <c r="K226" s="47">
        <f t="shared" si="22"/>
        <v>0</v>
      </c>
      <c r="L226" s="48">
        <f t="shared" si="23"/>
        <v>0</v>
      </c>
      <c r="M226" s="46">
        <f t="shared" si="24"/>
        <v>0</v>
      </c>
      <c r="N226" s="46">
        <f t="shared" si="25"/>
        <v>0</v>
      </c>
      <c r="O226" s="46">
        <f t="shared" si="26"/>
        <v>0</v>
      </c>
      <c r="P226" s="47">
        <f t="shared" si="27"/>
        <v>0</v>
      </c>
    </row>
    <row r="227" spans="1:16" x14ac:dyDescent="0.2">
      <c r="A227" s="37">
        <v>200</v>
      </c>
      <c r="B227" s="38" t="s">
        <v>69</v>
      </c>
      <c r="C227" s="45" t="s">
        <v>348</v>
      </c>
      <c r="D227" s="24" t="s">
        <v>75</v>
      </c>
      <c r="E227" s="68">
        <v>6</v>
      </c>
      <c r="F227" s="69"/>
      <c r="G227" s="66"/>
      <c r="H227" s="46">
        <f t="shared" si="21"/>
        <v>0</v>
      </c>
      <c r="I227" s="66"/>
      <c r="J227" s="66"/>
      <c r="K227" s="47">
        <f t="shared" si="22"/>
        <v>0</v>
      </c>
      <c r="L227" s="48">
        <f t="shared" si="23"/>
        <v>0</v>
      </c>
      <c r="M227" s="46">
        <f t="shared" si="24"/>
        <v>0</v>
      </c>
      <c r="N227" s="46">
        <f t="shared" si="25"/>
        <v>0</v>
      </c>
      <c r="O227" s="46">
        <f t="shared" si="26"/>
        <v>0</v>
      </c>
      <c r="P227" s="47">
        <f t="shared" si="27"/>
        <v>0</v>
      </c>
    </row>
    <row r="228" spans="1:16" x14ac:dyDescent="0.2">
      <c r="A228" s="37">
        <v>201</v>
      </c>
      <c r="B228" s="38" t="s">
        <v>69</v>
      </c>
      <c r="C228" s="104" t="s">
        <v>565</v>
      </c>
      <c r="D228" s="24" t="s">
        <v>157</v>
      </c>
      <c r="E228" s="68">
        <v>3</v>
      </c>
      <c r="F228" s="69"/>
      <c r="G228" s="66"/>
      <c r="H228" s="46">
        <f t="shared" si="21"/>
        <v>0</v>
      </c>
      <c r="I228" s="66"/>
      <c r="J228" s="66"/>
      <c r="K228" s="47">
        <f t="shared" si="22"/>
        <v>0</v>
      </c>
      <c r="L228" s="48">
        <f t="shared" si="23"/>
        <v>0</v>
      </c>
      <c r="M228" s="46">
        <f t="shared" si="24"/>
        <v>0</v>
      </c>
      <c r="N228" s="46">
        <f t="shared" si="25"/>
        <v>0</v>
      </c>
      <c r="O228" s="46">
        <f t="shared" si="26"/>
        <v>0</v>
      </c>
      <c r="P228" s="47">
        <f t="shared" si="27"/>
        <v>0</v>
      </c>
    </row>
    <row r="229" spans="1:16" x14ac:dyDescent="0.2">
      <c r="A229" s="37">
        <v>202</v>
      </c>
      <c r="B229" s="38" t="s">
        <v>69</v>
      </c>
      <c r="C229" s="45" t="s">
        <v>360</v>
      </c>
      <c r="D229" s="24" t="s">
        <v>77</v>
      </c>
      <c r="E229" s="68">
        <v>48</v>
      </c>
      <c r="F229" s="69"/>
      <c r="G229" s="66"/>
      <c r="H229" s="46">
        <f t="shared" si="21"/>
        <v>0</v>
      </c>
      <c r="I229" s="66"/>
      <c r="J229" s="66"/>
      <c r="K229" s="47">
        <f t="shared" si="22"/>
        <v>0</v>
      </c>
      <c r="L229" s="48">
        <f t="shared" si="23"/>
        <v>0</v>
      </c>
      <c r="M229" s="46">
        <f t="shared" si="24"/>
        <v>0</v>
      </c>
      <c r="N229" s="46">
        <f t="shared" si="25"/>
        <v>0</v>
      </c>
      <c r="O229" s="46">
        <f t="shared" si="26"/>
        <v>0</v>
      </c>
      <c r="P229" s="47">
        <f t="shared" si="27"/>
        <v>0</v>
      </c>
    </row>
    <row r="230" spans="1:16" x14ac:dyDescent="0.2">
      <c r="A230" s="37">
        <v>203</v>
      </c>
      <c r="B230" s="38" t="s">
        <v>69</v>
      </c>
      <c r="C230" s="45" t="s">
        <v>267</v>
      </c>
      <c r="D230" s="24" t="s">
        <v>77</v>
      </c>
      <c r="E230" s="68">
        <v>3</v>
      </c>
      <c r="F230" s="69"/>
      <c r="G230" s="66"/>
      <c r="H230" s="46">
        <f t="shared" si="21"/>
        <v>0</v>
      </c>
      <c r="I230" s="66"/>
      <c r="J230" s="66"/>
      <c r="K230" s="47">
        <f t="shared" si="22"/>
        <v>0</v>
      </c>
      <c r="L230" s="48">
        <f t="shared" si="23"/>
        <v>0</v>
      </c>
      <c r="M230" s="46">
        <f t="shared" si="24"/>
        <v>0</v>
      </c>
      <c r="N230" s="46">
        <f t="shared" si="25"/>
        <v>0</v>
      </c>
      <c r="O230" s="46">
        <f t="shared" si="26"/>
        <v>0</v>
      </c>
      <c r="P230" s="47">
        <f t="shared" si="27"/>
        <v>0</v>
      </c>
    </row>
    <row r="231" spans="1:16" x14ac:dyDescent="0.2">
      <c r="A231" s="37"/>
      <c r="B231" s="38"/>
      <c r="C231" s="45" t="s">
        <v>392</v>
      </c>
      <c r="D231" s="24"/>
      <c r="E231" s="68"/>
      <c r="F231" s="69"/>
      <c r="G231" s="66"/>
      <c r="H231" s="46">
        <f t="shared" si="21"/>
        <v>0</v>
      </c>
      <c r="I231" s="66"/>
      <c r="J231" s="66"/>
      <c r="K231" s="47">
        <f t="shared" si="22"/>
        <v>0</v>
      </c>
      <c r="L231" s="48">
        <f t="shared" si="23"/>
        <v>0</v>
      </c>
      <c r="M231" s="46">
        <f t="shared" si="24"/>
        <v>0</v>
      </c>
      <c r="N231" s="46">
        <f t="shared" si="25"/>
        <v>0</v>
      </c>
      <c r="O231" s="46">
        <f t="shared" si="26"/>
        <v>0</v>
      </c>
      <c r="P231" s="47">
        <f t="shared" si="27"/>
        <v>0</v>
      </c>
    </row>
    <row r="232" spans="1:16" x14ac:dyDescent="0.2">
      <c r="A232" s="37">
        <v>204</v>
      </c>
      <c r="B232" s="38" t="s">
        <v>69</v>
      </c>
      <c r="C232" s="104" t="s">
        <v>579</v>
      </c>
      <c r="D232" s="24" t="s">
        <v>77</v>
      </c>
      <c r="E232" s="68">
        <v>12</v>
      </c>
      <c r="F232" s="69"/>
      <c r="G232" s="66"/>
      <c r="H232" s="46">
        <f t="shared" si="21"/>
        <v>0</v>
      </c>
      <c r="I232" s="66"/>
      <c r="J232" s="66"/>
      <c r="K232" s="47">
        <f t="shared" si="22"/>
        <v>0</v>
      </c>
      <c r="L232" s="48">
        <f t="shared" si="23"/>
        <v>0</v>
      </c>
      <c r="M232" s="46">
        <f t="shared" si="24"/>
        <v>0</v>
      </c>
      <c r="N232" s="46">
        <f t="shared" si="25"/>
        <v>0</v>
      </c>
      <c r="O232" s="46">
        <f t="shared" si="26"/>
        <v>0</v>
      </c>
      <c r="P232" s="47">
        <f t="shared" si="27"/>
        <v>0</v>
      </c>
    </row>
    <row r="233" spans="1:16" x14ac:dyDescent="0.2">
      <c r="A233" s="37">
        <v>205</v>
      </c>
      <c r="B233" s="38" t="s">
        <v>69</v>
      </c>
      <c r="C233" s="104" t="s">
        <v>577</v>
      </c>
      <c r="D233" s="24" t="s">
        <v>77</v>
      </c>
      <c r="E233" s="68">
        <v>12</v>
      </c>
      <c r="F233" s="69"/>
      <c r="G233" s="66"/>
      <c r="H233" s="46">
        <f t="shared" si="21"/>
        <v>0</v>
      </c>
      <c r="I233" s="66"/>
      <c r="J233" s="66"/>
      <c r="K233" s="47">
        <f t="shared" si="22"/>
        <v>0</v>
      </c>
      <c r="L233" s="48">
        <f t="shared" si="23"/>
        <v>0</v>
      </c>
      <c r="M233" s="46">
        <f t="shared" si="24"/>
        <v>0</v>
      </c>
      <c r="N233" s="46">
        <f t="shared" si="25"/>
        <v>0</v>
      </c>
      <c r="O233" s="46">
        <f t="shared" si="26"/>
        <v>0</v>
      </c>
      <c r="P233" s="47">
        <f t="shared" si="27"/>
        <v>0</v>
      </c>
    </row>
    <row r="234" spans="1:16" x14ac:dyDescent="0.2">
      <c r="A234" s="37">
        <v>206</v>
      </c>
      <c r="B234" s="38" t="s">
        <v>69</v>
      </c>
      <c r="C234" s="104" t="s">
        <v>578</v>
      </c>
      <c r="D234" s="24" t="s">
        <v>77</v>
      </c>
      <c r="E234" s="68">
        <v>12</v>
      </c>
      <c r="F234" s="69"/>
      <c r="G234" s="66"/>
      <c r="H234" s="46">
        <f t="shared" si="21"/>
        <v>0</v>
      </c>
      <c r="I234" s="66"/>
      <c r="J234" s="66"/>
      <c r="K234" s="47">
        <f t="shared" si="22"/>
        <v>0</v>
      </c>
      <c r="L234" s="48">
        <f t="shared" si="23"/>
        <v>0</v>
      </c>
      <c r="M234" s="46">
        <f t="shared" si="24"/>
        <v>0</v>
      </c>
      <c r="N234" s="46">
        <f t="shared" si="25"/>
        <v>0</v>
      </c>
      <c r="O234" s="46">
        <f t="shared" si="26"/>
        <v>0</v>
      </c>
      <c r="P234" s="47">
        <f t="shared" si="27"/>
        <v>0</v>
      </c>
    </row>
    <row r="235" spans="1:16" ht="22.5" x14ac:dyDescent="0.2">
      <c r="A235" s="37">
        <v>207</v>
      </c>
      <c r="B235" s="38" t="s">
        <v>69</v>
      </c>
      <c r="C235" s="45" t="s">
        <v>322</v>
      </c>
      <c r="D235" s="24" t="s">
        <v>157</v>
      </c>
      <c r="E235" s="68">
        <v>162</v>
      </c>
      <c r="F235" s="69"/>
      <c r="G235" s="66"/>
      <c r="H235" s="46">
        <f t="shared" si="21"/>
        <v>0</v>
      </c>
      <c r="I235" s="66"/>
      <c r="J235" s="66"/>
      <c r="K235" s="47">
        <f t="shared" si="22"/>
        <v>0</v>
      </c>
      <c r="L235" s="48">
        <f t="shared" si="23"/>
        <v>0</v>
      </c>
      <c r="M235" s="46">
        <f t="shared" si="24"/>
        <v>0</v>
      </c>
      <c r="N235" s="46">
        <f t="shared" si="25"/>
        <v>0</v>
      </c>
      <c r="O235" s="46">
        <f t="shared" si="26"/>
        <v>0</v>
      </c>
      <c r="P235" s="47">
        <f t="shared" si="27"/>
        <v>0</v>
      </c>
    </row>
    <row r="236" spans="1:16" ht="22.5" x14ac:dyDescent="0.2">
      <c r="A236" s="37">
        <v>208</v>
      </c>
      <c r="B236" s="38" t="s">
        <v>69</v>
      </c>
      <c r="C236" s="45" t="s">
        <v>323</v>
      </c>
      <c r="D236" s="24" t="s">
        <v>157</v>
      </c>
      <c r="E236" s="68">
        <v>24</v>
      </c>
      <c r="F236" s="69"/>
      <c r="G236" s="66"/>
      <c r="H236" s="46">
        <f t="shared" si="21"/>
        <v>0</v>
      </c>
      <c r="I236" s="66"/>
      <c r="J236" s="66"/>
      <c r="K236" s="47">
        <f t="shared" si="22"/>
        <v>0</v>
      </c>
      <c r="L236" s="48">
        <f t="shared" si="23"/>
        <v>0</v>
      </c>
      <c r="M236" s="46">
        <f t="shared" si="24"/>
        <v>0</v>
      </c>
      <c r="N236" s="46">
        <f t="shared" si="25"/>
        <v>0</v>
      </c>
      <c r="O236" s="46">
        <f t="shared" si="26"/>
        <v>0</v>
      </c>
      <c r="P236" s="47">
        <f t="shared" si="27"/>
        <v>0</v>
      </c>
    </row>
    <row r="237" spans="1:16" x14ac:dyDescent="0.2">
      <c r="A237" s="37">
        <v>209</v>
      </c>
      <c r="B237" s="38" t="s">
        <v>69</v>
      </c>
      <c r="C237" s="45" t="s">
        <v>380</v>
      </c>
      <c r="D237" s="24" t="s">
        <v>75</v>
      </c>
      <c r="E237" s="68">
        <v>24</v>
      </c>
      <c r="F237" s="69"/>
      <c r="G237" s="66"/>
      <c r="H237" s="46">
        <f t="shared" si="21"/>
        <v>0</v>
      </c>
      <c r="I237" s="66"/>
      <c r="J237" s="66"/>
      <c r="K237" s="47">
        <f t="shared" si="22"/>
        <v>0</v>
      </c>
      <c r="L237" s="48">
        <f t="shared" si="23"/>
        <v>0</v>
      </c>
      <c r="M237" s="46">
        <f t="shared" si="24"/>
        <v>0</v>
      </c>
      <c r="N237" s="46">
        <f t="shared" si="25"/>
        <v>0</v>
      </c>
      <c r="O237" s="46">
        <f t="shared" si="26"/>
        <v>0</v>
      </c>
      <c r="P237" s="47">
        <f t="shared" si="27"/>
        <v>0</v>
      </c>
    </row>
    <row r="238" spans="1:16" x14ac:dyDescent="0.2">
      <c r="A238" s="37">
        <v>210</v>
      </c>
      <c r="B238" s="38" t="s">
        <v>69</v>
      </c>
      <c r="C238" s="45" t="s">
        <v>329</v>
      </c>
      <c r="D238" s="24" t="s">
        <v>75</v>
      </c>
      <c r="E238" s="68">
        <v>12</v>
      </c>
      <c r="F238" s="69"/>
      <c r="G238" s="66"/>
      <c r="H238" s="46">
        <f t="shared" si="21"/>
        <v>0</v>
      </c>
      <c r="I238" s="66"/>
      <c r="J238" s="66"/>
      <c r="K238" s="47">
        <f t="shared" si="22"/>
        <v>0</v>
      </c>
      <c r="L238" s="48">
        <f t="shared" si="23"/>
        <v>0</v>
      </c>
      <c r="M238" s="46">
        <f t="shared" si="24"/>
        <v>0</v>
      </c>
      <c r="N238" s="46">
        <f t="shared" si="25"/>
        <v>0</v>
      </c>
      <c r="O238" s="46">
        <f t="shared" si="26"/>
        <v>0</v>
      </c>
      <c r="P238" s="47">
        <f t="shared" si="27"/>
        <v>0</v>
      </c>
    </row>
    <row r="239" spans="1:16" x14ac:dyDescent="0.2">
      <c r="A239" s="37">
        <v>211</v>
      </c>
      <c r="B239" s="38" t="s">
        <v>69</v>
      </c>
      <c r="C239" s="45" t="s">
        <v>344</v>
      </c>
      <c r="D239" s="24" t="s">
        <v>75</v>
      </c>
      <c r="E239" s="68">
        <v>30</v>
      </c>
      <c r="F239" s="69"/>
      <c r="G239" s="66"/>
      <c r="H239" s="46">
        <f t="shared" si="21"/>
        <v>0</v>
      </c>
      <c r="I239" s="66"/>
      <c r="J239" s="66"/>
      <c r="K239" s="47">
        <f t="shared" si="22"/>
        <v>0</v>
      </c>
      <c r="L239" s="48">
        <f t="shared" si="23"/>
        <v>0</v>
      </c>
      <c r="M239" s="46">
        <f t="shared" si="24"/>
        <v>0</v>
      </c>
      <c r="N239" s="46">
        <f t="shared" si="25"/>
        <v>0</v>
      </c>
      <c r="O239" s="46">
        <f t="shared" si="26"/>
        <v>0</v>
      </c>
      <c r="P239" s="47">
        <f t="shared" si="27"/>
        <v>0</v>
      </c>
    </row>
    <row r="240" spans="1:16" x14ac:dyDescent="0.2">
      <c r="A240" s="37">
        <v>212</v>
      </c>
      <c r="B240" s="38" t="s">
        <v>69</v>
      </c>
      <c r="C240" s="45" t="s">
        <v>348</v>
      </c>
      <c r="D240" s="24" t="s">
        <v>75</v>
      </c>
      <c r="E240" s="68">
        <v>12</v>
      </c>
      <c r="F240" s="69"/>
      <c r="G240" s="66"/>
      <c r="H240" s="46">
        <f t="shared" si="21"/>
        <v>0</v>
      </c>
      <c r="I240" s="66"/>
      <c r="J240" s="66"/>
      <c r="K240" s="47">
        <f t="shared" si="22"/>
        <v>0</v>
      </c>
      <c r="L240" s="48">
        <f t="shared" si="23"/>
        <v>0</v>
      </c>
      <c r="M240" s="46">
        <f t="shared" si="24"/>
        <v>0</v>
      </c>
      <c r="N240" s="46">
        <f t="shared" si="25"/>
        <v>0</v>
      </c>
      <c r="O240" s="46">
        <f t="shared" si="26"/>
        <v>0</v>
      </c>
      <c r="P240" s="47">
        <f t="shared" si="27"/>
        <v>0</v>
      </c>
    </row>
    <row r="241" spans="1:16" x14ac:dyDescent="0.2">
      <c r="A241" s="37">
        <v>213</v>
      </c>
      <c r="B241" s="38" t="s">
        <v>69</v>
      </c>
      <c r="C241" s="45" t="s">
        <v>381</v>
      </c>
      <c r="D241" s="24" t="s">
        <v>75</v>
      </c>
      <c r="E241" s="68">
        <v>6</v>
      </c>
      <c r="F241" s="69"/>
      <c r="G241" s="66"/>
      <c r="H241" s="46">
        <f t="shared" si="21"/>
        <v>0</v>
      </c>
      <c r="I241" s="66"/>
      <c r="J241" s="66"/>
      <c r="K241" s="47">
        <f t="shared" si="22"/>
        <v>0</v>
      </c>
      <c r="L241" s="48">
        <f t="shared" si="23"/>
        <v>0</v>
      </c>
      <c r="M241" s="46">
        <f t="shared" si="24"/>
        <v>0</v>
      </c>
      <c r="N241" s="46">
        <f t="shared" si="25"/>
        <v>0</v>
      </c>
      <c r="O241" s="46">
        <f t="shared" si="26"/>
        <v>0</v>
      </c>
      <c r="P241" s="47">
        <f t="shared" si="27"/>
        <v>0</v>
      </c>
    </row>
    <row r="242" spans="1:16" x14ac:dyDescent="0.2">
      <c r="A242" s="37">
        <v>214</v>
      </c>
      <c r="B242" s="38" t="s">
        <v>69</v>
      </c>
      <c r="C242" s="104" t="s">
        <v>565</v>
      </c>
      <c r="D242" s="24" t="s">
        <v>157</v>
      </c>
      <c r="E242" s="68">
        <v>3</v>
      </c>
      <c r="F242" s="69"/>
      <c r="G242" s="66"/>
      <c r="H242" s="46">
        <f t="shared" si="21"/>
        <v>0</v>
      </c>
      <c r="I242" s="66"/>
      <c r="J242" s="66"/>
      <c r="K242" s="47">
        <f t="shared" si="22"/>
        <v>0</v>
      </c>
      <c r="L242" s="48">
        <f t="shared" si="23"/>
        <v>0</v>
      </c>
      <c r="M242" s="46">
        <f t="shared" si="24"/>
        <v>0</v>
      </c>
      <c r="N242" s="46">
        <f t="shared" si="25"/>
        <v>0</v>
      </c>
      <c r="O242" s="46">
        <f t="shared" si="26"/>
        <v>0</v>
      </c>
      <c r="P242" s="47">
        <f t="shared" si="27"/>
        <v>0</v>
      </c>
    </row>
    <row r="243" spans="1:16" x14ac:dyDescent="0.2">
      <c r="A243" s="37">
        <v>215</v>
      </c>
      <c r="B243" s="38" t="s">
        <v>69</v>
      </c>
      <c r="C243" s="45" t="s">
        <v>360</v>
      </c>
      <c r="D243" s="24" t="s">
        <v>77</v>
      </c>
      <c r="E243" s="68">
        <v>93</v>
      </c>
      <c r="F243" s="69"/>
      <c r="G243" s="66"/>
      <c r="H243" s="46">
        <f t="shared" si="21"/>
        <v>0</v>
      </c>
      <c r="I243" s="66"/>
      <c r="J243" s="66"/>
      <c r="K243" s="47">
        <f t="shared" si="22"/>
        <v>0</v>
      </c>
      <c r="L243" s="48">
        <f t="shared" si="23"/>
        <v>0</v>
      </c>
      <c r="M243" s="46">
        <f t="shared" si="24"/>
        <v>0</v>
      </c>
      <c r="N243" s="46">
        <f t="shared" si="25"/>
        <v>0</v>
      </c>
      <c r="O243" s="46">
        <f t="shared" si="26"/>
        <v>0</v>
      </c>
      <c r="P243" s="47">
        <f t="shared" si="27"/>
        <v>0</v>
      </c>
    </row>
    <row r="244" spans="1:16" x14ac:dyDescent="0.2">
      <c r="A244" s="37">
        <v>216</v>
      </c>
      <c r="B244" s="38" t="s">
        <v>69</v>
      </c>
      <c r="C244" s="45" t="s">
        <v>267</v>
      </c>
      <c r="D244" s="24" t="s">
        <v>77</v>
      </c>
      <c r="E244" s="68">
        <v>3</v>
      </c>
      <c r="F244" s="69"/>
      <c r="G244" s="66"/>
      <c r="H244" s="46">
        <f t="shared" si="21"/>
        <v>0</v>
      </c>
      <c r="I244" s="66"/>
      <c r="J244" s="66"/>
      <c r="K244" s="47">
        <f t="shared" si="22"/>
        <v>0</v>
      </c>
      <c r="L244" s="48">
        <f t="shared" si="23"/>
        <v>0</v>
      </c>
      <c r="M244" s="46">
        <f t="shared" si="24"/>
        <v>0</v>
      </c>
      <c r="N244" s="46">
        <f t="shared" si="25"/>
        <v>0</v>
      </c>
      <c r="O244" s="46">
        <f t="shared" si="26"/>
        <v>0</v>
      </c>
      <c r="P244" s="47">
        <f t="shared" si="27"/>
        <v>0</v>
      </c>
    </row>
    <row r="245" spans="1:16" x14ac:dyDescent="0.2">
      <c r="A245" s="37"/>
      <c r="B245" s="38"/>
      <c r="C245" s="45" t="s">
        <v>393</v>
      </c>
      <c r="D245" s="24"/>
      <c r="E245" s="68"/>
      <c r="F245" s="69"/>
      <c r="G245" s="66"/>
      <c r="H245" s="46">
        <f t="shared" ref="H245:H300" si="28">ROUND(F245*G245,2)</f>
        <v>0</v>
      </c>
      <c r="I245" s="66"/>
      <c r="J245" s="66"/>
      <c r="K245" s="47">
        <f t="shared" ref="K245:K300" si="29">SUM(H245:J245)</f>
        <v>0</v>
      </c>
      <c r="L245" s="48">
        <f t="shared" ref="L245:L300" si="30">ROUND(E245*F245,2)</f>
        <v>0</v>
      </c>
      <c r="M245" s="46">
        <f t="shared" ref="M245:M300" si="31">ROUND(H245*E245,2)</f>
        <v>0</v>
      </c>
      <c r="N245" s="46">
        <f t="shared" ref="N245:N300" si="32">ROUND(I245*E245,2)</f>
        <v>0</v>
      </c>
      <c r="O245" s="46">
        <f t="shared" ref="O245:O300" si="33">ROUND(J245*E245,2)</f>
        <v>0</v>
      </c>
      <c r="P245" s="47">
        <f t="shared" ref="P245:P300" si="34">SUM(M245:O245)</f>
        <v>0</v>
      </c>
    </row>
    <row r="246" spans="1:16" x14ac:dyDescent="0.2">
      <c r="A246" s="37">
        <v>217</v>
      </c>
      <c r="B246" s="38" t="s">
        <v>69</v>
      </c>
      <c r="C246" s="104" t="s">
        <v>579</v>
      </c>
      <c r="D246" s="24" t="s">
        <v>77</v>
      </c>
      <c r="E246" s="68">
        <v>2</v>
      </c>
      <c r="F246" s="69"/>
      <c r="G246" s="66"/>
      <c r="H246" s="46">
        <f t="shared" si="28"/>
        <v>0</v>
      </c>
      <c r="I246" s="66"/>
      <c r="J246" s="66"/>
      <c r="K246" s="47">
        <f t="shared" si="29"/>
        <v>0</v>
      </c>
      <c r="L246" s="48">
        <f t="shared" si="30"/>
        <v>0</v>
      </c>
      <c r="M246" s="46">
        <f t="shared" si="31"/>
        <v>0</v>
      </c>
      <c r="N246" s="46">
        <f t="shared" si="32"/>
        <v>0</v>
      </c>
      <c r="O246" s="46">
        <f t="shared" si="33"/>
        <v>0</v>
      </c>
      <c r="P246" s="47">
        <f t="shared" si="34"/>
        <v>0</v>
      </c>
    </row>
    <row r="247" spans="1:16" x14ac:dyDescent="0.2">
      <c r="A247" s="37">
        <v>218</v>
      </c>
      <c r="B247" s="38" t="s">
        <v>69</v>
      </c>
      <c r="C247" s="104" t="s">
        <v>577</v>
      </c>
      <c r="D247" s="24" t="s">
        <v>77</v>
      </c>
      <c r="E247" s="68">
        <v>2</v>
      </c>
      <c r="F247" s="69"/>
      <c r="G247" s="66"/>
      <c r="H247" s="46">
        <f t="shared" si="28"/>
        <v>0</v>
      </c>
      <c r="I247" s="66"/>
      <c r="J247" s="66"/>
      <c r="K247" s="47">
        <f t="shared" si="29"/>
        <v>0</v>
      </c>
      <c r="L247" s="48">
        <f t="shared" si="30"/>
        <v>0</v>
      </c>
      <c r="M247" s="46">
        <f t="shared" si="31"/>
        <v>0</v>
      </c>
      <c r="N247" s="46">
        <f t="shared" si="32"/>
        <v>0</v>
      </c>
      <c r="O247" s="46">
        <f t="shared" si="33"/>
        <v>0</v>
      </c>
      <c r="P247" s="47">
        <f t="shared" si="34"/>
        <v>0</v>
      </c>
    </row>
    <row r="248" spans="1:16" x14ac:dyDescent="0.2">
      <c r="A248" s="37">
        <v>219</v>
      </c>
      <c r="B248" s="38" t="s">
        <v>69</v>
      </c>
      <c r="C248" s="104" t="s">
        <v>578</v>
      </c>
      <c r="D248" s="24" t="s">
        <v>77</v>
      </c>
      <c r="E248" s="68">
        <v>2</v>
      </c>
      <c r="F248" s="69"/>
      <c r="G248" s="66"/>
      <c r="H248" s="46">
        <f t="shared" si="28"/>
        <v>0</v>
      </c>
      <c r="I248" s="66"/>
      <c r="J248" s="66"/>
      <c r="K248" s="47">
        <f t="shared" si="29"/>
        <v>0</v>
      </c>
      <c r="L248" s="48">
        <f t="shared" si="30"/>
        <v>0</v>
      </c>
      <c r="M248" s="46">
        <f t="shared" si="31"/>
        <v>0</v>
      </c>
      <c r="N248" s="46">
        <f t="shared" si="32"/>
        <v>0</v>
      </c>
      <c r="O248" s="46">
        <f t="shared" si="33"/>
        <v>0</v>
      </c>
      <c r="P248" s="47">
        <f t="shared" si="34"/>
        <v>0</v>
      </c>
    </row>
    <row r="249" spans="1:16" ht="22.5" x14ac:dyDescent="0.2">
      <c r="A249" s="37">
        <v>220</v>
      </c>
      <c r="B249" s="38" t="s">
        <v>69</v>
      </c>
      <c r="C249" s="45" t="s">
        <v>322</v>
      </c>
      <c r="D249" s="24" t="s">
        <v>157</v>
      </c>
      <c r="E249" s="68">
        <v>32</v>
      </c>
      <c r="F249" s="69"/>
      <c r="G249" s="66"/>
      <c r="H249" s="46">
        <f t="shared" si="28"/>
        <v>0</v>
      </c>
      <c r="I249" s="66"/>
      <c r="J249" s="66"/>
      <c r="K249" s="47">
        <f t="shared" si="29"/>
        <v>0</v>
      </c>
      <c r="L249" s="48">
        <f t="shared" si="30"/>
        <v>0</v>
      </c>
      <c r="M249" s="46">
        <f t="shared" si="31"/>
        <v>0</v>
      </c>
      <c r="N249" s="46">
        <f t="shared" si="32"/>
        <v>0</v>
      </c>
      <c r="O249" s="46">
        <f t="shared" si="33"/>
        <v>0</v>
      </c>
      <c r="P249" s="47">
        <f t="shared" si="34"/>
        <v>0</v>
      </c>
    </row>
    <row r="250" spans="1:16" x14ac:dyDescent="0.2">
      <c r="A250" s="37">
        <v>221</v>
      </c>
      <c r="B250" s="38" t="s">
        <v>69</v>
      </c>
      <c r="C250" s="45" t="s">
        <v>380</v>
      </c>
      <c r="D250" s="24" t="s">
        <v>75</v>
      </c>
      <c r="E250" s="68">
        <v>4</v>
      </c>
      <c r="F250" s="69"/>
      <c r="G250" s="66"/>
      <c r="H250" s="46">
        <f t="shared" si="28"/>
        <v>0</v>
      </c>
      <c r="I250" s="66"/>
      <c r="J250" s="66"/>
      <c r="K250" s="47">
        <f t="shared" si="29"/>
        <v>0</v>
      </c>
      <c r="L250" s="48">
        <f t="shared" si="30"/>
        <v>0</v>
      </c>
      <c r="M250" s="46">
        <f t="shared" si="31"/>
        <v>0</v>
      </c>
      <c r="N250" s="46">
        <f t="shared" si="32"/>
        <v>0</v>
      </c>
      <c r="O250" s="46">
        <f t="shared" si="33"/>
        <v>0</v>
      </c>
      <c r="P250" s="47">
        <f t="shared" si="34"/>
        <v>0</v>
      </c>
    </row>
    <row r="251" spans="1:16" x14ac:dyDescent="0.2">
      <c r="A251" s="37">
        <v>222</v>
      </c>
      <c r="B251" s="38" t="s">
        <v>69</v>
      </c>
      <c r="C251" s="45" t="s">
        <v>329</v>
      </c>
      <c r="D251" s="24" t="s">
        <v>75</v>
      </c>
      <c r="E251" s="68">
        <v>2</v>
      </c>
      <c r="F251" s="69"/>
      <c r="G251" s="66"/>
      <c r="H251" s="46">
        <f t="shared" si="28"/>
        <v>0</v>
      </c>
      <c r="I251" s="66"/>
      <c r="J251" s="66"/>
      <c r="K251" s="47">
        <f t="shared" si="29"/>
        <v>0</v>
      </c>
      <c r="L251" s="48">
        <f t="shared" si="30"/>
        <v>0</v>
      </c>
      <c r="M251" s="46">
        <f t="shared" si="31"/>
        <v>0</v>
      </c>
      <c r="N251" s="46">
        <f t="shared" si="32"/>
        <v>0</v>
      </c>
      <c r="O251" s="46">
        <f t="shared" si="33"/>
        <v>0</v>
      </c>
      <c r="P251" s="47">
        <f t="shared" si="34"/>
        <v>0</v>
      </c>
    </row>
    <row r="252" spans="1:16" x14ac:dyDescent="0.2">
      <c r="A252" s="37">
        <v>223</v>
      </c>
      <c r="B252" s="38" t="s">
        <v>69</v>
      </c>
      <c r="C252" s="45" t="s">
        <v>344</v>
      </c>
      <c r="D252" s="24" t="s">
        <v>75</v>
      </c>
      <c r="E252" s="68">
        <v>8</v>
      </c>
      <c r="F252" s="69"/>
      <c r="G252" s="66"/>
      <c r="H252" s="46">
        <f t="shared" si="28"/>
        <v>0</v>
      </c>
      <c r="I252" s="66"/>
      <c r="J252" s="66"/>
      <c r="K252" s="47">
        <f t="shared" si="29"/>
        <v>0</v>
      </c>
      <c r="L252" s="48">
        <f t="shared" si="30"/>
        <v>0</v>
      </c>
      <c r="M252" s="46">
        <f t="shared" si="31"/>
        <v>0</v>
      </c>
      <c r="N252" s="46">
        <f t="shared" si="32"/>
        <v>0</v>
      </c>
      <c r="O252" s="46">
        <f t="shared" si="33"/>
        <v>0</v>
      </c>
      <c r="P252" s="47">
        <f t="shared" si="34"/>
        <v>0</v>
      </c>
    </row>
    <row r="253" spans="1:16" x14ac:dyDescent="0.2">
      <c r="A253" s="37">
        <v>224</v>
      </c>
      <c r="B253" s="38" t="s">
        <v>69</v>
      </c>
      <c r="C253" s="45" t="s">
        <v>348</v>
      </c>
      <c r="D253" s="24" t="s">
        <v>75</v>
      </c>
      <c r="E253" s="68">
        <v>2</v>
      </c>
      <c r="F253" s="69"/>
      <c r="G253" s="66"/>
      <c r="H253" s="46">
        <f t="shared" si="28"/>
        <v>0</v>
      </c>
      <c r="I253" s="66"/>
      <c r="J253" s="66"/>
      <c r="K253" s="47">
        <f t="shared" si="29"/>
        <v>0</v>
      </c>
      <c r="L253" s="48">
        <f t="shared" si="30"/>
        <v>0</v>
      </c>
      <c r="M253" s="46">
        <f t="shared" si="31"/>
        <v>0</v>
      </c>
      <c r="N253" s="46">
        <f t="shared" si="32"/>
        <v>0</v>
      </c>
      <c r="O253" s="46">
        <f t="shared" si="33"/>
        <v>0</v>
      </c>
      <c r="P253" s="47">
        <f t="shared" si="34"/>
        <v>0</v>
      </c>
    </row>
    <row r="254" spans="1:16" x14ac:dyDescent="0.2">
      <c r="A254" s="37">
        <v>225</v>
      </c>
      <c r="B254" s="38" t="s">
        <v>69</v>
      </c>
      <c r="C254" s="104" t="s">
        <v>565</v>
      </c>
      <c r="D254" s="24" t="s">
        <v>157</v>
      </c>
      <c r="E254" s="68">
        <v>1</v>
      </c>
      <c r="F254" s="69"/>
      <c r="G254" s="66"/>
      <c r="H254" s="46">
        <f t="shared" si="28"/>
        <v>0</v>
      </c>
      <c r="I254" s="66"/>
      <c r="J254" s="66"/>
      <c r="K254" s="47">
        <f t="shared" si="29"/>
        <v>0</v>
      </c>
      <c r="L254" s="48">
        <f t="shared" si="30"/>
        <v>0</v>
      </c>
      <c r="M254" s="46">
        <f t="shared" si="31"/>
        <v>0</v>
      </c>
      <c r="N254" s="46">
        <f t="shared" si="32"/>
        <v>0</v>
      </c>
      <c r="O254" s="46">
        <f t="shared" si="33"/>
        <v>0</v>
      </c>
      <c r="P254" s="47">
        <f t="shared" si="34"/>
        <v>0</v>
      </c>
    </row>
    <row r="255" spans="1:16" x14ac:dyDescent="0.2">
      <c r="A255" s="37">
        <v>226</v>
      </c>
      <c r="B255" s="38" t="s">
        <v>69</v>
      </c>
      <c r="C255" s="45" t="s">
        <v>360</v>
      </c>
      <c r="D255" s="24" t="s">
        <v>77</v>
      </c>
      <c r="E255" s="68">
        <v>16</v>
      </c>
      <c r="F255" s="69"/>
      <c r="G255" s="66"/>
      <c r="H255" s="46">
        <f t="shared" si="28"/>
        <v>0</v>
      </c>
      <c r="I255" s="66"/>
      <c r="J255" s="66"/>
      <c r="K255" s="47">
        <f t="shared" si="29"/>
        <v>0</v>
      </c>
      <c r="L255" s="48">
        <f t="shared" si="30"/>
        <v>0</v>
      </c>
      <c r="M255" s="46">
        <f t="shared" si="31"/>
        <v>0</v>
      </c>
      <c r="N255" s="46">
        <f t="shared" si="32"/>
        <v>0</v>
      </c>
      <c r="O255" s="46">
        <f t="shared" si="33"/>
        <v>0</v>
      </c>
      <c r="P255" s="47">
        <f t="shared" si="34"/>
        <v>0</v>
      </c>
    </row>
    <row r="256" spans="1:16" x14ac:dyDescent="0.2">
      <c r="A256" s="37">
        <v>227</v>
      </c>
      <c r="B256" s="38" t="s">
        <v>69</v>
      </c>
      <c r="C256" s="45" t="s">
        <v>267</v>
      </c>
      <c r="D256" s="24" t="s">
        <v>77</v>
      </c>
      <c r="E256" s="68">
        <v>1</v>
      </c>
      <c r="F256" s="69"/>
      <c r="G256" s="66"/>
      <c r="H256" s="46">
        <f t="shared" si="28"/>
        <v>0</v>
      </c>
      <c r="I256" s="66"/>
      <c r="J256" s="66"/>
      <c r="K256" s="47">
        <f t="shared" si="29"/>
        <v>0</v>
      </c>
      <c r="L256" s="48">
        <f t="shared" si="30"/>
        <v>0</v>
      </c>
      <c r="M256" s="46">
        <f t="shared" si="31"/>
        <v>0</v>
      </c>
      <c r="N256" s="46">
        <f t="shared" si="32"/>
        <v>0</v>
      </c>
      <c r="O256" s="46">
        <f t="shared" si="33"/>
        <v>0</v>
      </c>
      <c r="P256" s="47">
        <f t="shared" si="34"/>
        <v>0</v>
      </c>
    </row>
    <row r="257" spans="1:16" x14ac:dyDescent="0.2">
      <c r="A257" s="37"/>
      <c r="B257" s="38"/>
      <c r="C257" s="45" t="s">
        <v>394</v>
      </c>
      <c r="D257" s="24"/>
      <c r="E257" s="68"/>
      <c r="F257" s="69"/>
      <c r="G257" s="66"/>
      <c r="H257" s="46">
        <f t="shared" si="28"/>
        <v>0</v>
      </c>
      <c r="I257" s="66"/>
      <c r="J257" s="66"/>
      <c r="K257" s="47">
        <f t="shared" si="29"/>
        <v>0</v>
      </c>
      <c r="L257" s="48">
        <f t="shared" si="30"/>
        <v>0</v>
      </c>
      <c r="M257" s="46">
        <f t="shared" si="31"/>
        <v>0</v>
      </c>
      <c r="N257" s="46">
        <f t="shared" si="32"/>
        <v>0</v>
      </c>
      <c r="O257" s="46">
        <f t="shared" si="33"/>
        <v>0</v>
      </c>
      <c r="P257" s="47">
        <f t="shared" si="34"/>
        <v>0</v>
      </c>
    </row>
    <row r="258" spans="1:16" x14ac:dyDescent="0.2">
      <c r="A258" s="37">
        <v>228</v>
      </c>
      <c r="B258" s="38" t="s">
        <v>69</v>
      </c>
      <c r="C258" s="104" t="s">
        <v>579</v>
      </c>
      <c r="D258" s="24" t="s">
        <v>77</v>
      </c>
      <c r="E258" s="68">
        <v>4</v>
      </c>
      <c r="F258" s="69"/>
      <c r="G258" s="66"/>
      <c r="H258" s="46">
        <f t="shared" si="28"/>
        <v>0</v>
      </c>
      <c r="I258" s="66"/>
      <c r="J258" s="66"/>
      <c r="K258" s="47">
        <f t="shared" si="29"/>
        <v>0</v>
      </c>
      <c r="L258" s="48">
        <f t="shared" si="30"/>
        <v>0</v>
      </c>
      <c r="M258" s="46">
        <f t="shared" si="31"/>
        <v>0</v>
      </c>
      <c r="N258" s="46">
        <f t="shared" si="32"/>
        <v>0</v>
      </c>
      <c r="O258" s="46">
        <f t="shared" si="33"/>
        <v>0</v>
      </c>
      <c r="P258" s="47">
        <f t="shared" si="34"/>
        <v>0</v>
      </c>
    </row>
    <row r="259" spans="1:16" x14ac:dyDescent="0.2">
      <c r="A259" s="37">
        <v>229</v>
      </c>
      <c r="B259" s="38" t="s">
        <v>69</v>
      </c>
      <c r="C259" s="104" t="s">
        <v>577</v>
      </c>
      <c r="D259" s="24" t="s">
        <v>77</v>
      </c>
      <c r="E259" s="68">
        <v>4</v>
      </c>
      <c r="F259" s="69"/>
      <c r="G259" s="66"/>
      <c r="H259" s="46">
        <f t="shared" si="28"/>
        <v>0</v>
      </c>
      <c r="I259" s="66"/>
      <c r="J259" s="66"/>
      <c r="K259" s="47">
        <f t="shared" si="29"/>
        <v>0</v>
      </c>
      <c r="L259" s="48">
        <f t="shared" si="30"/>
        <v>0</v>
      </c>
      <c r="M259" s="46">
        <f t="shared" si="31"/>
        <v>0</v>
      </c>
      <c r="N259" s="46">
        <f t="shared" si="32"/>
        <v>0</v>
      </c>
      <c r="O259" s="46">
        <f t="shared" si="33"/>
        <v>0</v>
      </c>
      <c r="P259" s="47">
        <f t="shared" si="34"/>
        <v>0</v>
      </c>
    </row>
    <row r="260" spans="1:16" x14ac:dyDescent="0.2">
      <c r="A260" s="37">
        <v>230</v>
      </c>
      <c r="B260" s="38" t="s">
        <v>69</v>
      </c>
      <c r="C260" s="104" t="s">
        <v>578</v>
      </c>
      <c r="D260" s="24" t="s">
        <v>77</v>
      </c>
      <c r="E260" s="68">
        <v>4</v>
      </c>
      <c r="F260" s="69"/>
      <c r="G260" s="66"/>
      <c r="H260" s="46">
        <f t="shared" si="28"/>
        <v>0</v>
      </c>
      <c r="I260" s="66"/>
      <c r="J260" s="66"/>
      <c r="K260" s="47">
        <f t="shared" si="29"/>
        <v>0</v>
      </c>
      <c r="L260" s="48">
        <f t="shared" si="30"/>
        <v>0</v>
      </c>
      <c r="M260" s="46">
        <f t="shared" si="31"/>
        <v>0</v>
      </c>
      <c r="N260" s="46">
        <f t="shared" si="32"/>
        <v>0</v>
      </c>
      <c r="O260" s="46">
        <f t="shared" si="33"/>
        <v>0</v>
      </c>
      <c r="P260" s="47">
        <f t="shared" si="34"/>
        <v>0</v>
      </c>
    </row>
    <row r="261" spans="1:16" ht="22.5" x14ac:dyDescent="0.2">
      <c r="A261" s="37">
        <v>231</v>
      </c>
      <c r="B261" s="38" t="s">
        <v>69</v>
      </c>
      <c r="C261" s="45" t="s">
        <v>322</v>
      </c>
      <c r="D261" s="24" t="s">
        <v>157</v>
      </c>
      <c r="E261" s="68">
        <v>54</v>
      </c>
      <c r="F261" s="69"/>
      <c r="G261" s="66"/>
      <c r="H261" s="46">
        <f t="shared" si="28"/>
        <v>0</v>
      </c>
      <c r="I261" s="66"/>
      <c r="J261" s="66"/>
      <c r="K261" s="47">
        <f t="shared" si="29"/>
        <v>0</v>
      </c>
      <c r="L261" s="48">
        <f t="shared" si="30"/>
        <v>0</v>
      </c>
      <c r="M261" s="46">
        <f t="shared" si="31"/>
        <v>0</v>
      </c>
      <c r="N261" s="46">
        <f t="shared" si="32"/>
        <v>0</v>
      </c>
      <c r="O261" s="46">
        <f t="shared" si="33"/>
        <v>0</v>
      </c>
      <c r="P261" s="47">
        <f t="shared" si="34"/>
        <v>0</v>
      </c>
    </row>
    <row r="262" spans="1:16" ht="22.5" x14ac:dyDescent="0.2">
      <c r="A262" s="37">
        <v>232</v>
      </c>
      <c r="B262" s="38" t="s">
        <v>69</v>
      </c>
      <c r="C262" s="45" t="s">
        <v>323</v>
      </c>
      <c r="D262" s="24" t="s">
        <v>157</v>
      </c>
      <c r="E262" s="68">
        <v>8</v>
      </c>
      <c r="F262" s="69"/>
      <c r="G262" s="66"/>
      <c r="H262" s="46">
        <f t="shared" si="28"/>
        <v>0</v>
      </c>
      <c r="I262" s="66"/>
      <c r="J262" s="66"/>
      <c r="K262" s="47">
        <f t="shared" si="29"/>
        <v>0</v>
      </c>
      <c r="L262" s="48">
        <f t="shared" si="30"/>
        <v>0</v>
      </c>
      <c r="M262" s="46">
        <f t="shared" si="31"/>
        <v>0</v>
      </c>
      <c r="N262" s="46">
        <f t="shared" si="32"/>
        <v>0</v>
      </c>
      <c r="O262" s="46">
        <f t="shared" si="33"/>
        <v>0</v>
      </c>
      <c r="P262" s="47">
        <f t="shared" si="34"/>
        <v>0</v>
      </c>
    </row>
    <row r="263" spans="1:16" x14ac:dyDescent="0.2">
      <c r="A263" s="37">
        <v>233</v>
      </c>
      <c r="B263" s="38" t="s">
        <v>69</v>
      </c>
      <c r="C263" s="45" t="s">
        <v>380</v>
      </c>
      <c r="D263" s="24" t="s">
        <v>75</v>
      </c>
      <c r="E263" s="68">
        <v>8</v>
      </c>
      <c r="F263" s="69"/>
      <c r="G263" s="66"/>
      <c r="H263" s="46">
        <f t="shared" si="28"/>
        <v>0</v>
      </c>
      <c r="I263" s="66"/>
      <c r="J263" s="66"/>
      <c r="K263" s="47">
        <f t="shared" si="29"/>
        <v>0</v>
      </c>
      <c r="L263" s="48">
        <f t="shared" si="30"/>
        <v>0</v>
      </c>
      <c r="M263" s="46">
        <f t="shared" si="31"/>
        <v>0</v>
      </c>
      <c r="N263" s="46">
        <f t="shared" si="32"/>
        <v>0</v>
      </c>
      <c r="O263" s="46">
        <f t="shared" si="33"/>
        <v>0</v>
      </c>
      <c r="P263" s="47">
        <f t="shared" si="34"/>
        <v>0</v>
      </c>
    </row>
    <row r="264" spans="1:16" x14ac:dyDescent="0.2">
      <c r="A264" s="37">
        <v>234</v>
      </c>
      <c r="B264" s="38" t="s">
        <v>69</v>
      </c>
      <c r="C264" s="45" t="s">
        <v>329</v>
      </c>
      <c r="D264" s="24" t="s">
        <v>75</v>
      </c>
      <c r="E264" s="68">
        <v>4</v>
      </c>
      <c r="F264" s="69"/>
      <c r="G264" s="66"/>
      <c r="H264" s="46">
        <f t="shared" si="28"/>
        <v>0</v>
      </c>
      <c r="I264" s="66"/>
      <c r="J264" s="66"/>
      <c r="K264" s="47">
        <f t="shared" si="29"/>
        <v>0</v>
      </c>
      <c r="L264" s="48">
        <f t="shared" si="30"/>
        <v>0</v>
      </c>
      <c r="M264" s="46">
        <f t="shared" si="31"/>
        <v>0</v>
      </c>
      <c r="N264" s="46">
        <f t="shared" si="32"/>
        <v>0</v>
      </c>
      <c r="O264" s="46">
        <f t="shared" si="33"/>
        <v>0</v>
      </c>
      <c r="P264" s="47">
        <f t="shared" si="34"/>
        <v>0</v>
      </c>
    </row>
    <row r="265" spans="1:16" x14ac:dyDescent="0.2">
      <c r="A265" s="37">
        <v>235</v>
      </c>
      <c r="B265" s="38" t="s">
        <v>69</v>
      </c>
      <c r="C265" s="45" t="s">
        <v>344</v>
      </c>
      <c r="D265" s="24" t="s">
        <v>75</v>
      </c>
      <c r="E265" s="68">
        <v>10</v>
      </c>
      <c r="F265" s="69"/>
      <c r="G265" s="66"/>
      <c r="H265" s="46">
        <f t="shared" si="28"/>
        <v>0</v>
      </c>
      <c r="I265" s="66"/>
      <c r="J265" s="66"/>
      <c r="K265" s="47">
        <f t="shared" si="29"/>
        <v>0</v>
      </c>
      <c r="L265" s="48">
        <f t="shared" si="30"/>
        <v>0</v>
      </c>
      <c r="M265" s="46">
        <f t="shared" si="31"/>
        <v>0</v>
      </c>
      <c r="N265" s="46">
        <f t="shared" si="32"/>
        <v>0</v>
      </c>
      <c r="O265" s="46">
        <f t="shared" si="33"/>
        <v>0</v>
      </c>
      <c r="P265" s="47">
        <f t="shared" si="34"/>
        <v>0</v>
      </c>
    </row>
    <row r="266" spans="1:16" x14ac:dyDescent="0.2">
      <c r="A266" s="37">
        <v>236</v>
      </c>
      <c r="B266" s="38" t="s">
        <v>69</v>
      </c>
      <c r="C266" s="45" t="s">
        <v>348</v>
      </c>
      <c r="D266" s="24" t="s">
        <v>75</v>
      </c>
      <c r="E266" s="68">
        <v>4</v>
      </c>
      <c r="F266" s="69"/>
      <c r="G266" s="66"/>
      <c r="H266" s="46">
        <f t="shared" si="28"/>
        <v>0</v>
      </c>
      <c r="I266" s="66"/>
      <c r="J266" s="66"/>
      <c r="K266" s="47">
        <f t="shared" si="29"/>
        <v>0</v>
      </c>
      <c r="L266" s="48">
        <f t="shared" si="30"/>
        <v>0</v>
      </c>
      <c r="M266" s="46">
        <f t="shared" si="31"/>
        <v>0</v>
      </c>
      <c r="N266" s="46">
        <f t="shared" si="32"/>
        <v>0</v>
      </c>
      <c r="O266" s="46">
        <f t="shared" si="33"/>
        <v>0</v>
      </c>
      <c r="P266" s="47">
        <f t="shared" si="34"/>
        <v>0</v>
      </c>
    </row>
    <row r="267" spans="1:16" x14ac:dyDescent="0.2">
      <c r="A267" s="37">
        <v>237</v>
      </c>
      <c r="B267" s="38" t="s">
        <v>69</v>
      </c>
      <c r="C267" s="45" t="s">
        <v>381</v>
      </c>
      <c r="D267" s="24" t="s">
        <v>75</v>
      </c>
      <c r="E267" s="68">
        <v>2</v>
      </c>
      <c r="F267" s="69"/>
      <c r="G267" s="66"/>
      <c r="H267" s="46">
        <f t="shared" si="28"/>
        <v>0</v>
      </c>
      <c r="I267" s="66"/>
      <c r="J267" s="66"/>
      <c r="K267" s="47">
        <f t="shared" si="29"/>
        <v>0</v>
      </c>
      <c r="L267" s="48">
        <f t="shared" si="30"/>
        <v>0</v>
      </c>
      <c r="M267" s="46">
        <f t="shared" si="31"/>
        <v>0</v>
      </c>
      <c r="N267" s="46">
        <f t="shared" si="32"/>
        <v>0</v>
      </c>
      <c r="O267" s="46">
        <f t="shared" si="33"/>
        <v>0</v>
      </c>
      <c r="P267" s="47">
        <f t="shared" si="34"/>
        <v>0</v>
      </c>
    </row>
    <row r="268" spans="1:16" x14ac:dyDescent="0.2">
      <c r="A268" s="37">
        <v>238</v>
      </c>
      <c r="B268" s="38" t="s">
        <v>69</v>
      </c>
      <c r="C268" s="104" t="s">
        <v>565</v>
      </c>
      <c r="D268" s="24" t="s">
        <v>157</v>
      </c>
      <c r="E268" s="68">
        <v>1</v>
      </c>
      <c r="F268" s="69"/>
      <c r="G268" s="66"/>
      <c r="H268" s="46">
        <f t="shared" si="28"/>
        <v>0</v>
      </c>
      <c r="I268" s="66"/>
      <c r="J268" s="66"/>
      <c r="K268" s="47">
        <f t="shared" si="29"/>
        <v>0</v>
      </c>
      <c r="L268" s="48">
        <f t="shared" si="30"/>
        <v>0</v>
      </c>
      <c r="M268" s="46">
        <f t="shared" si="31"/>
        <v>0</v>
      </c>
      <c r="N268" s="46">
        <f t="shared" si="32"/>
        <v>0</v>
      </c>
      <c r="O268" s="46">
        <f t="shared" si="33"/>
        <v>0</v>
      </c>
      <c r="P268" s="47">
        <f t="shared" si="34"/>
        <v>0</v>
      </c>
    </row>
    <row r="269" spans="1:16" x14ac:dyDescent="0.2">
      <c r="A269" s="37">
        <v>239</v>
      </c>
      <c r="B269" s="38" t="s">
        <v>69</v>
      </c>
      <c r="C269" s="45" t="s">
        <v>360</v>
      </c>
      <c r="D269" s="24" t="s">
        <v>77</v>
      </c>
      <c r="E269" s="68">
        <v>31</v>
      </c>
      <c r="F269" s="69"/>
      <c r="G269" s="66"/>
      <c r="H269" s="46">
        <f t="shared" si="28"/>
        <v>0</v>
      </c>
      <c r="I269" s="66"/>
      <c r="J269" s="66"/>
      <c r="K269" s="47">
        <f t="shared" si="29"/>
        <v>0</v>
      </c>
      <c r="L269" s="48">
        <f t="shared" si="30"/>
        <v>0</v>
      </c>
      <c r="M269" s="46">
        <f t="shared" si="31"/>
        <v>0</v>
      </c>
      <c r="N269" s="46">
        <f t="shared" si="32"/>
        <v>0</v>
      </c>
      <c r="O269" s="46">
        <f t="shared" si="33"/>
        <v>0</v>
      </c>
      <c r="P269" s="47">
        <f t="shared" si="34"/>
        <v>0</v>
      </c>
    </row>
    <row r="270" spans="1:16" x14ac:dyDescent="0.2">
      <c r="A270" s="37">
        <v>240</v>
      </c>
      <c r="B270" s="38" t="s">
        <v>69</v>
      </c>
      <c r="C270" s="45" t="s">
        <v>267</v>
      </c>
      <c r="D270" s="24" t="s">
        <v>77</v>
      </c>
      <c r="E270" s="68">
        <v>1</v>
      </c>
      <c r="F270" s="69"/>
      <c r="G270" s="66"/>
      <c r="H270" s="46">
        <f t="shared" si="28"/>
        <v>0</v>
      </c>
      <c r="I270" s="66"/>
      <c r="J270" s="66"/>
      <c r="K270" s="47">
        <f t="shared" si="29"/>
        <v>0</v>
      </c>
      <c r="L270" s="48">
        <f t="shared" si="30"/>
        <v>0</v>
      </c>
      <c r="M270" s="46">
        <f t="shared" si="31"/>
        <v>0</v>
      </c>
      <c r="N270" s="46">
        <f t="shared" si="32"/>
        <v>0</v>
      </c>
      <c r="O270" s="46">
        <f t="shared" si="33"/>
        <v>0</v>
      </c>
      <c r="P270" s="47">
        <f t="shared" si="34"/>
        <v>0</v>
      </c>
    </row>
    <row r="271" spans="1:16" x14ac:dyDescent="0.2">
      <c r="A271" s="37"/>
      <c r="B271" s="38"/>
      <c r="C271" s="45" t="s">
        <v>395</v>
      </c>
      <c r="D271" s="24"/>
      <c r="E271" s="68"/>
      <c r="F271" s="69"/>
      <c r="G271" s="66"/>
      <c r="H271" s="46">
        <f t="shared" si="28"/>
        <v>0</v>
      </c>
      <c r="I271" s="66"/>
      <c r="J271" s="66"/>
      <c r="K271" s="47">
        <f t="shared" si="29"/>
        <v>0</v>
      </c>
      <c r="L271" s="48">
        <f t="shared" si="30"/>
        <v>0</v>
      </c>
      <c r="M271" s="46">
        <f t="shared" si="31"/>
        <v>0</v>
      </c>
      <c r="N271" s="46">
        <f t="shared" si="32"/>
        <v>0</v>
      </c>
      <c r="O271" s="46">
        <f t="shared" si="33"/>
        <v>0</v>
      </c>
      <c r="P271" s="47">
        <f t="shared" si="34"/>
        <v>0</v>
      </c>
    </row>
    <row r="272" spans="1:16" x14ac:dyDescent="0.2">
      <c r="A272" s="37">
        <v>241</v>
      </c>
      <c r="B272" s="38" t="s">
        <v>69</v>
      </c>
      <c r="C272" s="104" t="s">
        <v>579</v>
      </c>
      <c r="D272" s="24" t="s">
        <v>77</v>
      </c>
      <c r="E272" s="68">
        <v>2</v>
      </c>
      <c r="F272" s="69"/>
      <c r="G272" s="66"/>
      <c r="H272" s="46">
        <f t="shared" si="28"/>
        <v>0</v>
      </c>
      <c r="I272" s="66"/>
      <c r="J272" s="66"/>
      <c r="K272" s="47">
        <f t="shared" si="29"/>
        <v>0</v>
      </c>
      <c r="L272" s="48">
        <f t="shared" si="30"/>
        <v>0</v>
      </c>
      <c r="M272" s="46">
        <f t="shared" si="31"/>
        <v>0</v>
      </c>
      <c r="N272" s="46">
        <f t="shared" si="32"/>
        <v>0</v>
      </c>
      <c r="O272" s="46">
        <f t="shared" si="33"/>
        <v>0</v>
      </c>
      <c r="P272" s="47">
        <f t="shared" si="34"/>
        <v>0</v>
      </c>
    </row>
    <row r="273" spans="1:16" x14ac:dyDescent="0.2">
      <c r="A273" s="37">
        <v>242</v>
      </c>
      <c r="B273" s="38" t="s">
        <v>69</v>
      </c>
      <c r="C273" s="104" t="s">
        <v>577</v>
      </c>
      <c r="D273" s="24" t="s">
        <v>77</v>
      </c>
      <c r="E273" s="68">
        <v>2</v>
      </c>
      <c r="F273" s="69"/>
      <c r="G273" s="66"/>
      <c r="H273" s="46">
        <f t="shared" si="28"/>
        <v>0</v>
      </c>
      <c r="I273" s="66"/>
      <c r="J273" s="66"/>
      <c r="K273" s="47">
        <f t="shared" si="29"/>
        <v>0</v>
      </c>
      <c r="L273" s="48">
        <f t="shared" si="30"/>
        <v>0</v>
      </c>
      <c r="M273" s="46">
        <f t="shared" si="31"/>
        <v>0</v>
      </c>
      <c r="N273" s="46">
        <f t="shared" si="32"/>
        <v>0</v>
      </c>
      <c r="O273" s="46">
        <f t="shared" si="33"/>
        <v>0</v>
      </c>
      <c r="P273" s="47">
        <f t="shared" si="34"/>
        <v>0</v>
      </c>
    </row>
    <row r="274" spans="1:16" x14ac:dyDescent="0.2">
      <c r="A274" s="37">
        <v>243</v>
      </c>
      <c r="B274" s="38" t="s">
        <v>69</v>
      </c>
      <c r="C274" s="104" t="s">
        <v>578</v>
      </c>
      <c r="D274" s="24" t="s">
        <v>77</v>
      </c>
      <c r="E274" s="68">
        <v>2</v>
      </c>
      <c r="F274" s="69"/>
      <c r="G274" s="66"/>
      <c r="H274" s="46">
        <f t="shared" si="28"/>
        <v>0</v>
      </c>
      <c r="I274" s="66"/>
      <c r="J274" s="66"/>
      <c r="K274" s="47">
        <f t="shared" si="29"/>
        <v>0</v>
      </c>
      <c r="L274" s="48">
        <f t="shared" si="30"/>
        <v>0</v>
      </c>
      <c r="M274" s="46">
        <f t="shared" si="31"/>
        <v>0</v>
      </c>
      <c r="N274" s="46">
        <f t="shared" si="32"/>
        <v>0</v>
      </c>
      <c r="O274" s="46">
        <f t="shared" si="33"/>
        <v>0</v>
      </c>
      <c r="P274" s="47">
        <f t="shared" si="34"/>
        <v>0</v>
      </c>
    </row>
    <row r="275" spans="1:16" ht="22.5" x14ac:dyDescent="0.2">
      <c r="A275" s="37">
        <v>244</v>
      </c>
      <c r="B275" s="38" t="s">
        <v>69</v>
      </c>
      <c r="C275" s="45" t="s">
        <v>322</v>
      </c>
      <c r="D275" s="24" t="s">
        <v>157</v>
      </c>
      <c r="E275" s="68">
        <v>52</v>
      </c>
      <c r="F275" s="69"/>
      <c r="G275" s="66"/>
      <c r="H275" s="46">
        <f t="shared" si="28"/>
        <v>0</v>
      </c>
      <c r="I275" s="66"/>
      <c r="J275" s="66"/>
      <c r="K275" s="47">
        <f t="shared" si="29"/>
        <v>0</v>
      </c>
      <c r="L275" s="48">
        <f t="shared" si="30"/>
        <v>0</v>
      </c>
      <c r="M275" s="46">
        <f t="shared" si="31"/>
        <v>0</v>
      </c>
      <c r="N275" s="46">
        <f t="shared" si="32"/>
        <v>0</v>
      </c>
      <c r="O275" s="46">
        <f t="shared" si="33"/>
        <v>0</v>
      </c>
      <c r="P275" s="47">
        <f t="shared" si="34"/>
        <v>0</v>
      </c>
    </row>
    <row r="276" spans="1:16" x14ac:dyDescent="0.2">
      <c r="A276" s="37">
        <v>245</v>
      </c>
      <c r="B276" s="38" t="s">
        <v>69</v>
      </c>
      <c r="C276" s="45" t="s">
        <v>380</v>
      </c>
      <c r="D276" s="24" t="s">
        <v>75</v>
      </c>
      <c r="E276" s="68">
        <v>4</v>
      </c>
      <c r="F276" s="69"/>
      <c r="G276" s="66"/>
      <c r="H276" s="46">
        <f t="shared" si="28"/>
        <v>0</v>
      </c>
      <c r="I276" s="66"/>
      <c r="J276" s="66"/>
      <c r="K276" s="47">
        <f t="shared" si="29"/>
        <v>0</v>
      </c>
      <c r="L276" s="48">
        <f t="shared" si="30"/>
        <v>0</v>
      </c>
      <c r="M276" s="46">
        <f t="shared" si="31"/>
        <v>0</v>
      </c>
      <c r="N276" s="46">
        <f t="shared" si="32"/>
        <v>0</v>
      </c>
      <c r="O276" s="46">
        <f t="shared" si="33"/>
        <v>0</v>
      </c>
      <c r="P276" s="47">
        <f t="shared" si="34"/>
        <v>0</v>
      </c>
    </row>
    <row r="277" spans="1:16" x14ac:dyDescent="0.2">
      <c r="A277" s="37">
        <v>246</v>
      </c>
      <c r="B277" s="38" t="s">
        <v>69</v>
      </c>
      <c r="C277" s="45" t="s">
        <v>344</v>
      </c>
      <c r="D277" s="24" t="s">
        <v>75</v>
      </c>
      <c r="E277" s="68">
        <v>12</v>
      </c>
      <c r="F277" s="69"/>
      <c r="G277" s="66"/>
      <c r="H277" s="46">
        <f t="shared" si="28"/>
        <v>0</v>
      </c>
      <c r="I277" s="66"/>
      <c r="J277" s="66"/>
      <c r="K277" s="47">
        <f t="shared" si="29"/>
        <v>0</v>
      </c>
      <c r="L277" s="48">
        <f t="shared" si="30"/>
        <v>0</v>
      </c>
      <c r="M277" s="46">
        <f t="shared" si="31"/>
        <v>0</v>
      </c>
      <c r="N277" s="46">
        <f t="shared" si="32"/>
        <v>0</v>
      </c>
      <c r="O277" s="46">
        <f t="shared" si="33"/>
        <v>0</v>
      </c>
      <c r="P277" s="47">
        <f t="shared" si="34"/>
        <v>0</v>
      </c>
    </row>
    <row r="278" spans="1:16" x14ac:dyDescent="0.2">
      <c r="A278" s="37">
        <v>247</v>
      </c>
      <c r="B278" s="38" t="s">
        <v>69</v>
      </c>
      <c r="C278" s="45" t="s">
        <v>348</v>
      </c>
      <c r="D278" s="24" t="s">
        <v>75</v>
      </c>
      <c r="E278" s="68">
        <v>2</v>
      </c>
      <c r="F278" s="69"/>
      <c r="G278" s="66"/>
      <c r="H278" s="46">
        <f t="shared" si="28"/>
        <v>0</v>
      </c>
      <c r="I278" s="66"/>
      <c r="J278" s="66"/>
      <c r="K278" s="47">
        <f t="shared" si="29"/>
        <v>0</v>
      </c>
      <c r="L278" s="48">
        <f t="shared" si="30"/>
        <v>0</v>
      </c>
      <c r="M278" s="46">
        <f t="shared" si="31"/>
        <v>0</v>
      </c>
      <c r="N278" s="46">
        <f t="shared" si="32"/>
        <v>0</v>
      </c>
      <c r="O278" s="46">
        <f t="shared" si="33"/>
        <v>0</v>
      </c>
      <c r="P278" s="47">
        <f t="shared" si="34"/>
        <v>0</v>
      </c>
    </row>
    <row r="279" spans="1:16" x14ac:dyDescent="0.2">
      <c r="A279" s="37">
        <v>248</v>
      </c>
      <c r="B279" s="38" t="s">
        <v>69</v>
      </c>
      <c r="C279" s="104" t="s">
        <v>565</v>
      </c>
      <c r="D279" s="24" t="s">
        <v>157</v>
      </c>
      <c r="E279" s="68">
        <v>1</v>
      </c>
      <c r="F279" s="69"/>
      <c r="G279" s="66"/>
      <c r="H279" s="46">
        <f t="shared" si="28"/>
        <v>0</v>
      </c>
      <c r="I279" s="66"/>
      <c r="J279" s="66"/>
      <c r="K279" s="47">
        <f t="shared" si="29"/>
        <v>0</v>
      </c>
      <c r="L279" s="48">
        <f t="shared" si="30"/>
        <v>0</v>
      </c>
      <c r="M279" s="46">
        <f t="shared" si="31"/>
        <v>0</v>
      </c>
      <c r="N279" s="46">
        <f t="shared" si="32"/>
        <v>0</v>
      </c>
      <c r="O279" s="46">
        <f t="shared" si="33"/>
        <v>0</v>
      </c>
      <c r="P279" s="47">
        <f t="shared" si="34"/>
        <v>0</v>
      </c>
    </row>
    <row r="280" spans="1:16" x14ac:dyDescent="0.2">
      <c r="A280" s="37">
        <v>249</v>
      </c>
      <c r="B280" s="38" t="s">
        <v>69</v>
      </c>
      <c r="C280" s="45" t="s">
        <v>360</v>
      </c>
      <c r="D280" s="24" t="s">
        <v>77</v>
      </c>
      <c r="E280" s="68">
        <v>26</v>
      </c>
      <c r="F280" s="69"/>
      <c r="G280" s="66"/>
      <c r="H280" s="46">
        <f t="shared" si="28"/>
        <v>0</v>
      </c>
      <c r="I280" s="66"/>
      <c r="J280" s="66"/>
      <c r="K280" s="47">
        <f t="shared" si="29"/>
        <v>0</v>
      </c>
      <c r="L280" s="48">
        <f t="shared" si="30"/>
        <v>0</v>
      </c>
      <c r="M280" s="46">
        <f t="shared" si="31"/>
        <v>0</v>
      </c>
      <c r="N280" s="46">
        <f t="shared" si="32"/>
        <v>0</v>
      </c>
      <c r="O280" s="46">
        <f t="shared" si="33"/>
        <v>0</v>
      </c>
      <c r="P280" s="47">
        <f t="shared" si="34"/>
        <v>0</v>
      </c>
    </row>
    <row r="281" spans="1:16" x14ac:dyDescent="0.2">
      <c r="A281" s="37">
        <v>250</v>
      </c>
      <c r="B281" s="38" t="s">
        <v>69</v>
      </c>
      <c r="C281" s="45" t="s">
        <v>267</v>
      </c>
      <c r="D281" s="24" t="s">
        <v>77</v>
      </c>
      <c r="E281" s="68">
        <v>1</v>
      </c>
      <c r="F281" s="69"/>
      <c r="G281" s="66"/>
      <c r="H281" s="46">
        <f t="shared" si="28"/>
        <v>0</v>
      </c>
      <c r="I281" s="66"/>
      <c r="J281" s="66"/>
      <c r="K281" s="47">
        <f t="shared" si="29"/>
        <v>0</v>
      </c>
      <c r="L281" s="48">
        <f t="shared" si="30"/>
        <v>0</v>
      </c>
      <c r="M281" s="46">
        <f t="shared" si="31"/>
        <v>0</v>
      </c>
      <c r="N281" s="46">
        <f t="shared" si="32"/>
        <v>0</v>
      </c>
      <c r="O281" s="46">
        <f t="shared" si="33"/>
        <v>0</v>
      </c>
      <c r="P281" s="47">
        <f t="shared" si="34"/>
        <v>0</v>
      </c>
    </row>
    <row r="282" spans="1:16" x14ac:dyDescent="0.2">
      <c r="A282" s="37"/>
      <c r="B282" s="38"/>
      <c r="C282" s="45" t="s">
        <v>396</v>
      </c>
      <c r="D282" s="24"/>
      <c r="E282" s="68"/>
      <c r="F282" s="69"/>
      <c r="G282" s="66"/>
      <c r="H282" s="46">
        <f t="shared" si="28"/>
        <v>0</v>
      </c>
      <c r="I282" s="66"/>
      <c r="J282" s="66"/>
      <c r="K282" s="47">
        <f t="shared" si="29"/>
        <v>0</v>
      </c>
      <c r="L282" s="48">
        <f t="shared" si="30"/>
        <v>0</v>
      </c>
      <c r="M282" s="46">
        <f t="shared" si="31"/>
        <v>0</v>
      </c>
      <c r="N282" s="46">
        <f t="shared" si="32"/>
        <v>0</v>
      </c>
      <c r="O282" s="46">
        <f t="shared" si="33"/>
        <v>0</v>
      </c>
      <c r="P282" s="47">
        <f t="shared" si="34"/>
        <v>0</v>
      </c>
    </row>
    <row r="283" spans="1:16" x14ac:dyDescent="0.2">
      <c r="A283" s="37">
        <v>251</v>
      </c>
      <c r="B283" s="38" t="s">
        <v>69</v>
      </c>
      <c r="C283" s="104" t="s">
        <v>579</v>
      </c>
      <c r="D283" s="24" t="s">
        <v>77</v>
      </c>
      <c r="E283" s="68">
        <v>9</v>
      </c>
      <c r="F283" s="69"/>
      <c r="G283" s="66"/>
      <c r="H283" s="46">
        <f t="shared" si="28"/>
        <v>0</v>
      </c>
      <c r="I283" s="66"/>
      <c r="J283" s="66"/>
      <c r="K283" s="47">
        <f t="shared" si="29"/>
        <v>0</v>
      </c>
      <c r="L283" s="48">
        <f t="shared" si="30"/>
        <v>0</v>
      </c>
      <c r="M283" s="46">
        <f t="shared" si="31"/>
        <v>0</v>
      </c>
      <c r="N283" s="46">
        <f t="shared" si="32"/>
        <v>0</v>
      </c>
      <c r="O283" s="46">
        <f t="shared" si="33"/>
        <v>0</v>
      </c>
      <c r="P283" s="47">
        <f t="shared" si="34"/>
        <v>0</v>
      </c>
    </row>
    <row r="284" spans="1:16" x14ac:dyDescent="0.2">
      <c r="A284" s="37">
        <v>252</v>
      </c>
      <c r="B284" s="38" t="s">
        <v>69</v>
      </c>
      <c r="C284" s="104" t="s">
        <v>577</v>
      </c>
      <c r="D284" s="24" t="s">
        <v>77</v>
      </c>
      <c r="E284" s="68">
        <v>9</v>
      </c>
      <c r="F284" s="69"/>
      <c r="G284" s="66"/>
      <c r="H284" s="46">
        <f t="shared" si="28"/>
        <v>0</v>
      </c>
      <c r="I284" s="66"/>
      <c r="J284" s="66"/>
      <c r="K284" s="47">
        <f t="shared" si="29"/>
        <v>0</v>
      </c>
      <c r="L284" s="48">
        <f t="shared" si="30"/>
        <v>0</v>
      </c>
      <c r="M284" s="46">
        <f t="shared" si="31"/>
        <v>0</v>
      </c>
      <c r="N284" s="46">
        <f t="shared" si="32"/>
        <v>0</v>
      </c>
      <c r="O284" s="46">
        <f t="shared" si="33"/>
        <v>0</v>
      </c>
      <c r="P284" s="47">
        <f t="shared" si="34"/>
        <v>0</v>
      </c>
    </row>
    <row r="285" spans="1:16" x14ac:dyDescent="0.2">
      <c r="A285" s="37">
        <v>253</v>
      </c>
      <c r="B285" s="38" t="s">
        <v>69</v>
      </c>
      <c r="C285" s="104" t="s">
        <v>578</v>
      </c>
      <c r="D285" s="24" t="s">
        <v>77</v>
      </c>
      <c r="E285" s="68">
        <v>9</v>
      </c>
      <c r="F285" s="69"/>
      <c r="G285" s="66"/>
      <c r="H285" s="46">
        <f t="shared" si="28"/>
        <v>0</v>
      </c>
      <c r="I285" s="66"/>
      <c r="J285" s="66"/>
      <c r="K285" s="47">
        <f t="shared" si="29"/>
        <v>0</v>
      </c>
      <c r="L285" s="48">
        <f t="shared" si="30"/>
        <v>0</v>
      </c>
      <c r="M285" s="46">
        <f t="shared" si="31"/>
        <v>0</v>
      </c>
      <c r="N285" s="46">
        <f t="shared" si="32"/>
        <v>0</v>
      </c>
      <c r="O285" s="46">
        <f t="shared" si="33"/>
        <v>0</v>
      </c>
      <c r="P285" s="47">
        <f t="shared" si="34"/>
        <v>0</v>
      </c>
    </row>
    <row r="286" spans="1:16" ht="22.5" x14ac:dyDescent="0.2">
      <c r="A286" s="37">
        <v>254</v>
      </c>
      <c r="B286" s="38" t="s">
        <v>69</v>
      </c>
      <c r="C286" s="45" t="s">
        <v>322</v>
      </c>
      <c r="D286" s="24" t="s">
        <v>157</v>
      </c>
      <c r="E286" s="68">
        <v>150</v>
      </c>
      <c r="F286" s="69"/>
      <c r="G286" s="66"/>
      <c r="H286" s="46">
        <f t="shared" si="28"/>
        <v>0</v>
      </c>
      <c r="I286" s="66"/>
      <c r="J286" s="66"/>
      <c r="K286" s="47">
        <f t="shared" si="29"/>
        <v>0</v>
      </c>
      <c r="L286" s="48">
        <f t="shared" si="30"/>
        <v>0</v>
      </c>
      <c r="M286" s="46">
        <f t="shared" si="31"/>
        <v>0</v>
      </c>
      <c r="N286" s="46">
        <f t="shared" si="32"/>
        <v>0</v>
      </c>
      <c r="O286" s="46">
        <f t="shared" si="33"/>
        <v>0</v>
      </c>
      <c r="P286" s="47">
        <f t="shared" si="34"/>
        <v>0</v>
      </c>
    </row>
    <row r="287" spans="1:16" x14ac:dyDescent="0.2">
      <c r="A287" s="37">
        <v>255</v>
      </c>
      <c r="B287" s="38" t="s">
        <v>69</v>
      </c>
      <c r="C287" s="45" t="s">
        <v>380</v>
      </c>
      <c r="D287" s="24" t="s">
        <v>75</v>
      </c>
      <c r="E287" s="68">
        <v>18</v>
      </c>
      <c r="F287" s="69"/>
      <c r="G287" s="66"/>
      <c r="H287" s="46">
        <f t="shared" si="28"/>
        <v>0</v>
      </c>
      <c r="I287" s="66"/>
      <c r="J287" s="66"/>
      <c r="K287" s="47">
        <f t="shared" si="29"/>
        <v>0</v>
      </c>
      <c r="L287" s="48">
        <f t="shared" si="30"/>
        <v>0</v>
      </c>
      <c r="M287" s="46">
        <f t="shared" si="31"/>
        <v>0</v>
      </c>
      <c r="N287" s="46">
        <f t="shared" si="32"/>
        <v>0</v>
      </c>
      <c r="O287" s="46">
        <f t="shared" si="33"/>
        <v>0</v>
      </c>
      <c r="P287" s="47">
        <f t="shared" si="34"/>
        <v>0</v>
      </c>
    </row>
    <row r="288" spans="1:16" x14ac:dyDescent="0.2">
      <c r="A288" s="37">
        <v>256</v>
      </c>
      <c r="B288" s="38" t="s">
        <v>69</v>
      </c>
      <c r="C288" s="45" t="s">
        <v>329</v>
      </c>
      <c r="D288" s="24" t="s">
        <v>75</v>
      </c>
      <c r="E288" s="68">
        <v>12</v>
      </c>
      <c r="F288" s="69"/>
      <c r="G288" s="66"/>
      <c r="H288" s="46">
        <f t="shared" si="28"/>
        <v>0</v>
      </c>
      <c r="I288" s="66"/>
      <c r="J288" s="66"/>
      <c r="K288" s="47">
        <f t="shared" si="29"/>
        <v>0</v>
      </c>
      <c r="L288" s="48">
        <f t="shared" si="30"/>
        <v>0</v>
      </c>
      <c r="M288" s="46">
        <f t="shared" si="31"/>
        <v>0</v>
      </c>
      <c r="N288" s="46">
        <f t="shared" si="32"/>
        <v>0</v>
      </c>
      <c r="O288" s="46">
        <f t="shared" si="33"/>
        <v>0</v>
      </c>
      <c r="P288" s="47">
        <f t="shared" si="34"/>
        <v>0</v>
      </c>
    </row>
    <row r="289" spans="1:16" x14ac:dyDescent="0.2">
      <c r="A289" s="37">
        <v>257</v>
      </c>
      <c r="B289" s="38" t="s">
        <v>69</v>
      </c>
      <c r="C289" s="45" t="s">
        <v>344</v>
      </c>
      <c r="D289" s="24" t="s">
        <v>75</v>
      </c>
      <c r="E289" s="68">
        <v>36</v>
      </c>
      <c r="F289" s="69"/>
      <c r="G289" s="66"/>
      <c r="H289" s="46">
        <f t="shared" si="28"/>
        <v>0</v>
      </c>
      <c r="I289" s="66"/>
      <c r="J289" s="66"/>
      <c r="K289" s="47">
        <f t="shared" si="29"/>
        <v>0</v>
      </c>
      <c r="L289" s="48">
        <f t="shared" si="30"/>
        <v>0</v>
      </c>
      <c r="M289" s="46">
        <f t="shared" si="31"/>
        <v>0</v>
      </c>
      <c r="N289" s="46">
        <f t="shared" si="32"/>
        <v>0</v>
      </c>
      <c r="O289" s="46">
        <f t="shared" si="33"/>
        <v>0</v>
      </c>
      <c r="P289" s="47">
        <f t="shared" si="34"/>
        <v>0</v>
      </c>
    </row>
    <row r="290" spans="1:16" x14ac:dyDescent="0.2">
      <c r="A290" s="37">
        <v>258</v>
      </c>
      <c r="B290" s="38" t="s">
        <v>69</v>
      </c>
      <c r="C290" s="45" t="s">
        <v>348</v>
      </c>
      <c r="D290" s="24" t="s">
        <v>75</v>
      </c>
      <c r="E290" s="68">
        <v>12</v>
      </c>
      <c r="F290" s="69"/>
      <c r="G290" s="66"/>
      <c r="H290" s="46">
        <f t="shared" si="28"/>
        <v>0</v>
      </c>
      <c r="I290" s="66"/>
      <c r="J290" s="66"/>
      <c r="K290" s="47">
        <f t="shared" si="29"/>
        <v>0</v>
      </c>
      <c r="L290" s="48">
        <f t="shared" si="30"/>
        <v>0</v>
      </c>
      <c r="M290" s="46">
        <f t="shared" si="31"/>
        <v>0</v>
      </c>
      <c r="N290" s="46">
        <f t="shared" si="32"/>
        <v>0</v>
      </c>
      <c r="O290" s="46">
        <f t="shared" si="33"/>
        <v>0</v>
      </c>
      <c r="P290" s="47">
        <f t="shared" si="34"/>
        <v>0</v>
      </c>
    </row>
    <row r="291" spans="1:16" x14ac:dyDescent="0.2">
      <c r="A291" s="37">
        <v>259</v>
      </c>
      <c r="B291" s="38" t="s">
        <v>69</v>
      </c>
      <c r="C291" s="104" t="s">
        <v>565</v>
      </c>
      <c r="D291" s="24" t="s">
        <v>157</v>
      </c>
      <c r="E291" s="68">
        <v>3</v>
      </c>
      <c r="F291" s="69"/>
      <c r="G291" s="66"/>
      <c r="H291" s="46">
        <f t="shared" si="28"/>
        <v>0</v>
      </c>
      <c r="I291" s="66"/>
      <c r="J291" s="66"/>
      <c r="K291" s="47">
        <f t="shared" si="29"/>
        <v>0</v>
      </c>
      <c r="L291" s="48">
        <f t="shared" si="30"/>
        <v>0</v>
      </c>
      <c r="M291" s="46">
        <f t="shared" si="31"/>
        <v>0</v>
      </c>
      <c r="N291" s="46">
        <f t="shared" si="32"/>
        <v>0</v>
      </c>
      <c r="O291" s="46">
        <f t="shared" si="33"/>
        <v>0</v>
      </c>
      <c r="P291" s="47">
        <f t="shared" si="34"/>
        <v>0</v>
      </c>
    </row>
    <row r="292" spans="1:16" x14ac:dyDescent="0.2">
      <c r="A292" s="37">
        <v>260</v>
      </c>
      <c r="B292" s="38" t="s">
        <v>69</v>
      </c>
      <c r="C292" s="45" t="s">
        <v>360</v>
      </c>
      <c r="D292" s="24" t="s">
        <v>77</v>
      </c>
      <c r="E292" s="68">
        <v>75</v>
      </c>
      <c r="F292" s="69"/>
      <c r="G292" s="66"/>
      <c r="H292" s="46">
        <f t="shared" si="28"/>
        <v>0</v>
      </c>
      <c r="I292" s="66"/>
      <c r="J292" s="66"/>
      <c r="K292" s="47">
        <f t="shared" si="29"/>
        <v>0</v>
      </c>
      <c r="L292" s="48">
        <f t="shared" si="30"/>
        <v>0</v>
      </c>
      <c r="M292" s="46">
        <f t="shared" si="31"/>
        <v>0</v>
      </c>
      <c r="N292" s="46">
        <f t="shared" si="32"/>
        <v>0</v>
      </c>
      <c r="O292" s="46">
        <f t="shared" si="33"/>
        <v>0</v>
      </c>
      <c r="P292" s="47">
        <f t="shared" si="34"/>
        <v>0</v>
      </c>
    </row>
    <row r="293" spans="1:16" x14ac:dyDescent="0.2">
      <c r="A293" s="37">
        <v>261</v>
      </c>
      <c r="B293" s="38" t="s">
        <v>69</v>
      </c>
      <c r="C293" s="45" t="s">
        <v>267</v>
      </c>
      <c r="D293" s="24" t="s">
        <v>77</v>
      </c>
      <c r="E293" s="68">
        <v>3</v>
      </c>
      <c r="F293" s="69"/>
      <c r="G293" s="66"/>
      <c r="H293" s="46">
        <f t="shared" si="28"/>
        <v>0</v>
      </c>
      <c r="I293" s="66"/>
      <c r="J293" s="66"/>
      <c r="K293" s="47">
        <f t="shared" si="29"/>
        <v>0</v>
      </c>
      <c r="L293" s="48">
        <f t="shared" si="30"/>
        <v>0</v>
      </c>
      <c r="M293" s="46">
        <f t="shared" si="31"/>
        <v>0</v>
      </c>
      <c r="N293" s="46">
        <f t="shared" si="32"/>
        <v>0</v>
      </c>
      <c r="O293" s="46">
        <f t="shared" si="33"/>
        <v>0</v>
      </c>
      <c r="P293" s="47">
        <f t="shared" si="34"/>
        <v>0</v>
      </c>
    </row>
    <row r="294" spans="1:16" x14ac:dyDescent="0.2">
      <c r="A294" s="37"/>
      <c r="B294" s="38"/>
      <c r="C294" s="45" t="s">
        <v>397</v>
      </c>
      <c r="D294" s="24"/>
      <c r="E294" s="68"/>
      <c r="F294" s="69"/>
      <c r="G294" s="66"/>
      <c r="H294" s="46">
        <f t="shared" si="28"/>
        <v>0</v>
      </c>
      <c r="I294" s="66"/>
      <c r="J294" s="66"/>
      <c r="K294" s="47">
        <f t="shared" si="29"/>
        <v>0</v>
      </c>
      <c r="L294" s="48">
        <f t="shared" si="30"/>
        <v>0</v>
      </c>
      <c r="M294" s="46">
        <f t="shared" si="31"/>
        <v>0</v>
      </c>
      <c r="N294" s="46">
        <f t="shared" si="32"/>
        <v>0</v>
      </c>
      <c r="O294" s="46">
        <f t="shared" si="33"/>
        <v>0</v>
      </c>
      <c r="P294" s="47">
        <f t="shared" si="34"/>
        <v>0</v>
      </c>
    </row>
    <row r="295" spans="1:16" x14ac:dyDescent="0.2">
      <c r="A295" s="37">
        <v>262</v>
      </c>
      <c r="B295" s="38" t="s">
        <v>69</v>
      </c>
      <c r="C295" s="104" t="s">
        <v>579</v>
      </c>
      <c r="D295" s="24" t="s">
        <v>77</v>
      </c>
      <c r="E295" s="68">
        <v>12</v>
      </c>
      <c r="F295" s="69"/>
      <c r="G295" s="66"/>
      <c r="H295" s="46">
        <f t="shared" si="28"/>
        <v>0</v>
      </c>
      <c r="I295" s="66"/>
      <c r="J295" s="66"/>
      <c r="K295" s="47">
        <f t="shared" si="29"/>
        <v>0</v>
      </c>
      <c r="L295" s="48">
        <f t="shared" si="30"/>
        <v>0</v>
      </c>
      <c r="M295" s="46">
        <f t="shared" si="31"/>
        <v>0</v>
      </c>
      <c r="N295" s="46">
        <f t="shared" si="32"/>
        <v>0</v>
      </c>
      <c r="O295" s="46">
        <f t="shared" si="33"/>
        <v>0</v>
      </c>
      <c r="P295" s="47">
        <f t="shared" si="34"/>
        <v>0</v>
      </c>
    </row>
    <row r="296" spans="1:16" x14ac:dyDescent="0.2">
      <c r="A296" s="37">
        <v>263</v>
      </c>
      <c r="B296" s="38" t="s">
        <v>69</v>
      </c>
      <c r="C296" s="104" t="s">
        <v>577</v>
      </c>
      <c r="D296" s="24" t="s">
        <v>77</v>
      </c>
      <c r="E296" s="68">
        <v>12</v>
      </c>
      <c r="F296" s="69"/>
      <c r="G296" s="66"/>
      <c r="H296" s="46">
        <f t="shared" si="28"/>
        <v>0</v>
      </c>
      <c r="I296" s="66"/>
      <c r="J296" s="66"/>
      <c r="K296" s="47">
        <f t="shared" si="29"/>
        <v>0</v>
      </c>
      <c r="L296" s="48">
        <f t="shared" si="30"/>
        <v>0</v>
      </c>
      <c r="M296" s="46">
        <f t="shared" si="31"/>
        <v>0</v>
      </c>
      <c r="N296" s="46">
        <f t="shared" si="32"/>
        <v>0</v>
      </c>
      <c r="O296" s="46">
        <f t="shared" si="33"/>
        <v>0</v>
      </c>
      <c r="P296" s="47">
        <f t="shared" si="34"/>
        <v>0</v>
      </c>
    </row>
    <row r="297" spans="1:16" x14ac:dyDescent="0.2">
      <c r="A297" s="37">
        <v>264</v>
      </c>
      <c r="B297" s="38" t="s">
        <v>69</v>
      </c>
      <c r="C297" s="104" t="s">
        <v>578</v>
      </c>
      <c r="D297" s="24" t="s">
        <v>77</v>
      </c>
      <c r="E297" s="68">
        <v>12</v>
      </c>
      <c r="F297" s="69"/>
      <c r="G297" s="66"/>
      <c r="H297" s="46">
        <f t="shared" si="28"/>
        <v>0</v>
      </c>
      <c r="I297" s="66"/>
      <c r="J297" s="66"/>
      <c r="K297" s="47">
        <f t="shared" si="29"/>
        <v>0</v>
      </c>
      <c r="L297" s="48">
        <f t="shared" si="30"/>
        <v>0</v>
      </c>
      <c r="M297" s="46">
        <f t="shared" si="31"/>
        <v>0</v>
      </c>
      <c r="N297" s="46">
        <f t="shared" si="32"/>
        <v>0</v>
      </c>
      <c r="O297" s="46">
        <f t="shared" si="33"/>
        <v>0</v>
      </c>
      <c r="P297" s="47">
        <f t="shared" si="34"/>
        <v>0</v>
      </c>
    </row>
    <row r="298" spans="1:16" ht="22.5" x14ac:dyDescent="0.2">
      <c r="A298" s="37">
        <v>265</v>
      </c>
      <c r="B298" s="38" t="s">
        <v>69</v>
      </c>
      <c r="C298" s="45" t="s">
        <v>322</v>
      </c>
      <c r="D298" s="24" t="s">
        <v>157</v>
      </c>
      <c r="E298" s="68">
        <v>132</v>
      </c>
      <c r="F298" s="69"/>
      <c r="G298" s="66"/>
      <c r="H298" s="46">
        <f t="shared" si="28"/>
        <v>0</v>
      </c>
      <c r="I298" s="66"/>
      <c r="J298" s="66"/>
      <c r="K298" s="47">
        <f t="shared" si="29"/>
        <v>0</v>
      </c>
      <c r="L298" s="48">
        <f t="shared" si="30"/>
        <v>0</v>
      </c>
      <c r="M298" s="46">
        <f t="shared" si="31"/>
        <v>0</v>
      </c>
      <c r="N298" s="46">
        <f t="shared" si="32"/>
        <v>0</v>
      </c>
      <c r="O298" s="46">
        <f t="shared" si="33"/>
        <v>0</v>
      </c>
      <c r="P298" s="47">
        <f t="shared" si="34"/>
        <v>0</v>
      </c>
    </row>
    <row r="299" spans="1:16" x14ac:dyDescent="0.2">
      <c r="A299" s="37">
        <v>266</v>
      </c>
      <c r="B299" s="38" t="s">
        <v>69</v>
      </c>
      <c r="C299" s="45" t="s">
        <v>380</v>
      </c>
      <c r="D299" s="24" t="s">
        <v>75</v>
      </c>
      <c r="E299" s="68">
        <v>18</v>
      </c>
      <c r="F299" s="69"/>
      <c r="G299" s="66"/>
      <c r="H299" s="46">
        <f t="shared" si="28"/>
        <v>0</v>
      </c>
      <c r="I299" s="66"/>
      <c r="J299" s="66"/>
      <c r="K299" s="47">
        <f t="shared" si="29"/>
        <v>0</v>
      </c>
      <c r="L299" s="48">
        <f t="shared" si="30"/>
        <v>0</v>
      </c>
      <c r="M299" s="46">
        <f t="shared" si="31"/>
        <v>0</v>
      </c>
      <c r="N299" s="46">
        <f t="shared" si="32"/>
        <v>0</v>
      </c>
      <c r="O299" s="46">
        <f t="shared" si="33"/>
        <v>0</v>
      </c>
      <c r="P299" s="47">
        <f t="shared" si="34"/>
        <v>0</v>
      </c>
    </row>
    <row r="300" spans="1:16" x14ac:dyDescent="0.2">
      <c r="A300" s="37">
        <v>267</v>
      </c>
      <c r="B300" s="38" t="s">
        <v>69</v>
      </c>
      <c r="C300" s="45" t="s">
        <v>329</v>
      </c>
      <c r="D300" s="24" t="s">
        <v>75</v>
      </c>
      <c r="E300" s="68">
        <v>12</v>
      </c>
      <c r="F300" s="69"/>
      <c r="G300" s="66"/>
      <c r="H300" s="46">
        <f t="shared" si="28"/>
        <v>0</v>
      </c>
      <c r="I300" s="66"/>
      <c r="J300" s="66"/>
      <c r="K300" s="47">
        <f t="shared" si="29"/>
        <v>0</v>
      </c>
      <c r="L300" s="48">
        <f t="shared" si="30"/>
        <v>0</v>
      </c>
      <c r="M300" s="46">
        <f t="shared" si="31"/>
        <v>0</v>
      </c>
      <c r="N300" s="46">
        <f t="shared" si="32"/>
        <v>0</v>
      </c>
      <c r="O300" s="46">
        <f t="shared" si="33"/>
        <v>0</v>
      </c>
      <c r="P300" s="47">
        <f t="shared" si="34"/>
        <v>0</v>
      </c>
    </row>
    <row r="301" spans="1:16" x14ac:dyDescent="0.2">
      <c r="A301" s="37">
        <v>268</v>
      </c>
      <c r="B301" s="38" t="s">
        <v>69</v>
      </c>
      <c r="C301" s="45" t="s">
        <v>344</v>
      </c>
      <c r="D301" s="24" t="s">
        <v>75</v>
      </c>
      <c r="E301" s="68">
        <v>18</v>
      </c>
      <c r="F301" s="69"/>
      <c r="G301" s="66"/>
      <c r="H301" s="46">
        <f t="shared" ref="H301:H334" si="35">ROUND(F301*G301,2)</f>
        <v>0</v>
      </c>
      <c r="I301" s="66"/>
      <c r="J301" s="66"/>
      <c r="K301" s="47">
        <f t="shared" ref="K301:K334" si="36">SUM(H301:J301)</f>
        <v>0</v>
      </c>
      <c r="L301" s="48">
        <f t="shared" ref="L301:L334" si="37">ROUND(E301*F301,2)</f>
        <v>0</v>
      </c>
      <c r="M301" s="46">
        <f t="shared" ref="M301:M334" si="38">ROUND(H301*E301,2)</f>
        <v>0</v>
      </c>
      <c r="N301" s="46">
        <f t="shared" ref="N301:N334" si="39">ROUND(I301*E301,2)</f>
        <v>0</v>
      </c>
      <c r="O301" s="46">
        <f t="shared" ref="O301:O334" si="40">ROUND(J301*E301,2)</f>
        <v>0</v>
      </c>
      <c r="P301" s="47">
        <f t="shared" ref="P301:P334" si="41">SUM(M301:O301)</f>
        <v>0</v>
      </c>
    </row>
    <row r="302" spans="1:16" x14ac:dyDescent="0.2">
      <c r="A302" s="37">
        <v>269</v>
      </c>
      <c r="B302" s="38" t="s">
        <v>69</v>
      </c>
      <c r="C302" s="45" t="s">
        <v>348</v>
      </c>
      <c r="D302" s="24" t="s">
        <v>75</v>
      </c>
      <c r="E302" s="68">
        <v>6</v>
      </c>
      <c r="F302" s="69"/>
      <c r="G302" s="66"/>
      <c r="H302" s="46">
        <f t="shared" si="35"/>
        <v>0</v>
      </c>
      <c r="I302" s="66"/>
      <c r="J302" s="66"/>
      <c r="K302" s="47">
        <f t="shared" si="36"/>
        <v>0</v>
      </c>
      <c r="L302" s="48">
        <f t="shared" si="37"/>
        <v>0</v>
      </c>
      <c r="M302" s="46">
        <f t="shared" si="38"/>
        <v>0</v>
      </c>
      <c r="N302" s="46">
        <f t="shared" si="39"/>
        <v>0</v>
      </c>
      <c r="O302" s="46">
        <f t="shared" si="40"/>
        <v>0</v>
      </c>
      <c r="P302" s="47">
        <f t="shared" si="41"/>
        <v>0</v>
      </c>
    </row>
    <row r="303" spans="1:16" x14ac:dyDescent="0.2">
      <c r="A303" s="37">
        <v>270</v>
      </c>
      <c r="B303" s="38" t="s">
        <v>69</v>
      </c>
      <c r="C303" s="104" t="s">
        <v>565</v>
      </c>
      <c r="D303" s="24" t="s">
        <v>157</v>
      </c>
      <c r="E303" s="68">
        <v>3</v>
      </c>
      <c r="F303" s="69"/>
      <c r="G303" s="66"/>
      <c r="H303" s="46">
        <f t="shared" si="35"/>
        <v>0</v>
      </c>
      <c r="I303" s="66"/>
      <c r="J303" s="66"/>
      <c r="K303" s="47">
        <f t="shared" si="36"/>
        <v>0</v>
      </c>
      <c r="L303" s="48">
        <f t="shared" si="37"/>
        <v>0</v>
      </c>
      <c r="M303" s="46">
        <f t="shared" si="38"/>
        <v>0</v>
      </c>
      <c r="N303" s="46">
        <f t="shared" si="39"/>
        <v>0</v>
      </c>
      <c r="O303" s="46">
        <f t="shared" si="40"/>
        <v>0</v>
      </c>
      <c r="P303" s="47">
        <f t="shared" si="41"/>
        <v>0</v>
      </c>
    </row>
    <row r="304" spans="1:16" x14ac:dyDescent="0.2">
      <c r="A304" s="37">
        <v>271</v>
      </c>
      <c r="B304" s="38" t="s">
        <v>69</v>
      </c>
      <c r="C304" s="45" t="s">
        <v>360</v>
      </c>
      <c r="D304" s="24" t="s">
        <v>77</v>
      </c>
      <c r="E304" s="68">
        <v>66</v>
      </c>
      <c r="F304" s="69"/>
      <c r="G304" s="66"/>
      <c r="H304" s="46">
        <f t="shared" si="35"/>
        <v>0</v>
      </c>
      <c r="I304" s="66"/>
      <c r="J304" s="66"/>
      <c r="K304" s="47">
        <f t="shared" si="36"/>
        <v>0</v>
      </c>
      <c r="L304" s="48">
        <f t="shared" si="37"/>
        <v>0</v>
      </c>
      <c r="M304" s="46">
        <f t="shared" si="38"/>
        <v>0</v>
      </c>
      <c r="N304" s="46">
        <f t="shared" si="39"/>
        <v>0</v>
      </c>
      <c r="O304" s="46">
        <f t="shared" si="40"/>
        <v>0</v>
      </c>
      <c r="P304" s="47">
        <f t="shared" si="41"/>
        <v>0</v>
      </c>
    </row>
    <row r="305" spans="1:16" x14ac:dyDescent="0.2">
      <c r="A305" s="37">
        <v>272</v>
      </c>
      <c r="B305" s="38" t="s">
        <v>69</v>
      </c>
      <c r="C305" s="45" t="s">
        <v>267</v>
      </c>
      <c r="D305" s="24" t="s">
        <v>77</v>
      </c>
      <c r="E305" s="68">
        <v>3</v>
      </c>
      <c r="F305" s="69"/>
      <c r="G305" s="66"/>
      <c r="H305" s="46">
        <f t="shared" si="35"/>
        <v>0</v>
      </c>
      <c r="I305" s="66"/>
      <c r="J305" s="66"/>
      <c r="K305" s="47">
        <f t="shared" si="36"/>
        <v>0</v>
      </c>
      <c r="L305" s="48">
        <f t="shared" si="37"/>
        <v>0</v>
      </c>
      <c r="M305" s="46">
        <f t="shared" si="38"/>
        <v>0</v>
      </c>
      <c r="N305" s="46">
        <f t="shared" si="39"/>
        <v>0</v>
      </c>
      <c r="O305" s="46">
        <f t="shared" si="40"/>
        <v>0</v>
      </c>
      <c r="P305" s="47">
        <f t="shared" si="41"/>
        <v>0</v>
      </c>
    </row>
    <row r="306" spans="1:16" x14ac:dyDescent="0.2">
      <c r="A306" s="37"/>
      <c r="B306" s="38"/>
      <c r="C306" s="45" t="s">
        <v>398</v>
      </c>
      <c r="D306" s="24"/>
      <c r="E306" s="68"/>
      <c r="F306" s="69"/>
      <c r="G306" s="66"/>
      <c r="H306" s="46">
        <f t="shared" si="35"/>
        <v>0</v>
      </c>
      <c r="I306" s="66"/>
      <c r="J306" s="66"/>
      <c r="K306" s="47">
        <f t="shared" si="36"/>
        <v>0</v>
      </c>
      <c r="L306" s="48">
        <f t="shared" si="37"/>
        <v>0</v>
      </c>
      <c r="M306" s="46">
        <f t="shared" si="38"/>
        <v>0</v>
      </c>
      <c r="N306" s="46">
        <f t="shared" si="39"/>
        <v>0</v>
      </c>
      <c r="O306" s="46">
        <f t="shared" si="40"/>
        <v>0</v>
      </c>
      <c r="P306" s="47">
        <f t="shared" si="41"/>
        <v>0</v>
      </c>
    </row>
    <row r="307" spans="1:16" x14ac:dyDescent="0.2">
      <c r="A307" s="37">
        <v>273</v>
      </c>
      <c r="B307" s="38" t="s">
        <v>69</v>
      </c>
      <c r="C307" s="104" t="s">
        <v>579</v>
      </c>
      <c r="D307" s="24" t="s">
        <v>77</v>
      </c>
      <c r="E307" s="68">
        <v>3</v>
      </c>
      <c r="F307" s="69"/>
      <c r="G307" s="66"/>
      <c r="H307" s="46">
        <f t="shared" si="35"/>
        <v>0</v>
      </c>
      <c r="I307" s="66"/>
      <c r="J307" s="66"/>
      <c r="K307" s="47">
        <f t="shared" si="36"/>
        <v>0</v>
      </c>
      <c r="L307" s="48">
        <f t="shared" si="37"/>
        <v>0</v>
      </c>
      <c r="M307" s="46">
        <f t="shared" si="38"/>
        <v>0</v>
      </c>
      <c r="N307" s="46">
        <f t="shared" si="39"/>
        <v>0</v>
      </c>
      <c r="O307" s="46">
        <f t="shared" si="40"/>
        <v>0</v>
      </c>
      <c r="P307" s="47">
        <f t="shared" si="41"/>
        <v>0</v>
      </c>
    </row>
    <row r="308" spans="1:16" x14ac:dyDescent="0.2">
      <c r="A308" s="37">
        <v>274</v>
      </c>
      <c r="B308" s="38" t="s">
        <v>69</v>
      </c>
      <c r="C308" s="104" t="s">
        <v>577</v>
      </c>
      <c r="D308" s="24" t="s">
        <v>77</v>
      </c>
      <c r="E308" s="68">
        <v>3</v>
      </c>
      <c r="F308" s="69"/>
      <c r="G308" s="66"/>
      <c r="H308" s="46">
        <f t="shared" si="35"/>
        <v>0</v>
      </c>
      <c r="I308" s="66"/>
      <c r="J308" s="66"/>
      <c r="K308" s="47">
        <f t="shared" si="36"/>
        <v>0</v>
      </c>
      <c r="L308" s="48">
        <f t="shared" si="37"/>
        <v>0</v>
      </c>
      <c r="M308" s="46">
        <f t="shared" si="38"/>
        <v>0</v>
      </c>
      <c r="N308" s="46">
        <f t="shared" si="39"/>
        <v>0</v>
      </c>
      <c r="O308" s="46">
        <f t="shared" si="40"/>
        <v>0</v>
      </c>
      <c r="P308" s="47">
        <f t="shared" si="41"/>
        <v>0</v>
      </c>
    </row>
    <row r="309" spans="1:16" x14ac:dyDescent="0.2">
      <c r="A309" s="37">
        <v>275</v>
      </c>
      <c r="B309" s="38" t="s">
        <v>69</v>
      </c>
      <c r="C309" s="104" t="s">
        <v>578</v>
      </c>
      <c r="D309" s="24" t="s">
        <v>77</v>
      </c>
      <c r="E309" s="68">
        <v>3</v>
      </c>
      <c r="F309" s="69"/>
      <c r="G309" s="66"/>
      <c r="H309" s="46">
        <f t="shared" si="35"/>
        <v>0</v>
      </c>
      <c r="I309" s="66"/>
      <c r="J309" s="66"/>
      <c r="K309" s="47">
        <f t="shared" si="36"/>
        <v>0</v>
      </c>
      <c r="L309" s="48">
        <f t="shared" si="37"/>
        <v>0</v>
      </c>
      <c r="M309" s="46">
        <f t="shared" si="38"/>
        <v>0</v>
      </c>
      <c r="N309" s="46">
        <f t="shared" si="39"/>
        <v>0</v>
      </c>
      <c r="O309" s="46">
        <f t="shared" si="40"/>
        <v>0</v>
      </c>
      <c r="P309" s="47">
        <f t="shared" si="41"/>
        <v>0</v>
      </c>
    </row>
    <row r="310" spans="1:16" ht="22.5" x14ac:dyDescent="0.2">
      <c r="A310" s="37">
        <v>276</v>
      </c>
      <c r="B310" s="38" t="s">
        <v>69</v>
      </c>
      <c r="C310" s="45" t="s">
        <v>322</v>
      </c>
      <c r="D310" s="24" t="s">
        <v>157</v>
      </c>
      <c r="E310" s="68">
        <v>50</v>
      </c>
      <c r="F310" s="69"/>
      <c r="G310" s="66"/>
      <c r="H310" s="46">
        <f t="shared" si="35"/>
        <v>0</v>
      </c>
      <c r="I310" s="66"/>
      <c r="J310" s="66"/>
      <c r="K310" s="47">
        <f t="shared" si="36"/>
        <v>0</v>
      </c>
      <c r="L310" s="48">
        <f t="shared" si="37"/>
        <v>0</v>
      </c>
      <c r="M310" s="46">
        <f t="shared" si="38"/>
        <v>0</v>
      </c>
      <c r="N310" s="46">
        <f t="shared" si="39"/>
        <v>0</v>
      </c>
      <c r="O310" s="46">
        <f t="shared" si="40"/>
        <v>0</v>
      </c>
      <c r="P310" s="47">
        <f t="shared" si="41"/>
        <v>0</v>
      </c>
    </row>
    <row r="311" spans="1:16" x14ac:dyDescent="0.2">
      <c r="A311" s="37">
        <v>277</v>
      </c>
      <c r="B311" s="38" t="s">
        <v>69</v>
      </c>
      <c r="C311" s="45" t="s">
        <v>380</v>
      </c>
      <c r="D311" s="24" t="s">
        <v>75</v>
      </c>
      <c r="E311" s="68">
        <v>6</v>
      </c>
      <c r="F311" s="69"/>
      <c r="G311" s="66"/>
      <c r="H311" s="46">
        <f t="shared" si="35"/>
        <v>0</v>
      </c>
      <c r="I311" s="66"/>
      <c r="J311" s="66"/>
      <c r="K311" s="47">
        <f t="shared" si="36"/>
        <v>0</v>
      </c>
      <c r="L311" s="48">
        <f t="shared" si="37"/>
        <v>0</v>
      </c>
      <c r="M311" s="46">
        <f t="shared" si="38"/>
        <v>0</v>
      </c>
      <c r="N311" s="46">
        <f t="shared" si="39"/>
        <v>0</v>
      </c>
      <c r="O311" s="46">
        <f t="shared" si="40"/>
        <v>0</v>
      </c>
      <c r="P311" s="47">
        <f t="shared" si="41"/>
        <v>0</v>
      </c>
    </row>
    <row r="312" spans="1:16" x14ac:dyDescent="0.2">
      <c r="A312" s="37">
        <v>278</v>
      </c>
      <c r="B312" s="38" t="s">
        <v>69</v>
      </c>
      <c r="C312" s="45" t="s">
        <v>329</v>
      </c>
      <c r="D312" s="24" t="s">
        <v>75</v>
      </c>
      <c r="E312" s="68">
        <v>4</v>
      </c>
      <c r="F312" s="69"/>
      <c r="G312" s="66"/>
      <c r="H312" s="46">
        <f t="shared" si="35"/>
        <v>0</v>
      </c>
      <c r="I312" s="66"/>
      <c r="J312" s="66"/>
      <c r="K312" s="47">
        <f t="shared" si="36"/>
        <v>0</v>
      </c>
      <c r="L312" s="48">
        <f t="shared" si="37"/>
        <v>0</v>
      </c>
      <c r="M312" s="46">
        <f t="shared" si="38"/>
        <v>0</v>
      </c>
      <c r="N312" s="46">
        <f t="shared" si="39"/>
        <v>0</v>
      </c>
      <c r="O312" s="46">
        <f t="shared" si="40"/>
        <v>0</v>
      </c>
      <c r="P312" s="47">
        <f t="shared" si="41"/>
        <v>0</v>
      </c>
    </row>
    <row r="313" spans="1:16" x14ac:dyDescent="0.2">
      <c r="A313" s="37">
        <v>279</v>
      </c>
      <c r="B313" s="38" t="s">
        <v>69</v>
      </c>
      <c r="C313" s="45" t="s">
        <v>344</v>
      </c>
      <c r="D313" s="24" t="s">
        <v>75</v>
      </c>
      <c r="E313" s="68">
        <v>12</v>
      </c>
      <c r="F313" s="69"/>
      <c r="G313" s="66"/>
      <c r="H313" s="46">
        <f t="shared" si="35"/>
        <v>0</v>
      </c>
      <c r="I313" s="66"/>
      <c r="J313" s="66"/>
      <c r="K313" s="47">
        <f t="shared" si="36"/>
        <v>0</v>
      </c>
      <c r="L313" s="48">
        <f t="shared" si="37"/>
        <v>0</v>
      </c>
      <c r="M313" s="46">
        <f t="shared" si="38"/>
        <v>0</v>
      </c>
      <c r="N313" s="46">
        <f t="shared" si="39"/>
        <v>0</v>
      </c>
      <c r="O313" s="46">
        <f t="shared" si="40"/>
        <v>0</v>
      </c>
      <c r="P313" s="47">
        <f t="shared" si="41"/>
        <v>0</v>
      </c>
    </row>
    <row r="314" spans="1:16" x14ac:dyDescent="0.2">
      <c r="A314" s="37">
        <v>280</v>
      </c>
      <c r="B314" s="38" t="s">
        <v>69</v>
      </c>
      <c r="C314" s="45" t="s">
        <v>348</v>
      </c>
      <c r="D314" s="24" t="s">
        <v>75</v>
      </c>
      <c r="E314" s="68">
        <v>4</v>
      </c>
      <c r="F314" s="69"/>
      <c r="G314" s="66"/>
      <c r="H314" s="46">
        <f t="shared" si="35"/>
        <v>0</v>
      </c>
      <c r="I314" s="66"/>
      <c r="J314" s="66"/>
      <c r="K314" s="47">
        <f t="shared" si="36"/>
        <v>0</v>
      </c>
      <c r="L314" s="48">
        <f t="shared" si="37"/>
        <v>0</v>
      </c>
      <c r="M314" s="46">
        <f t="shared" si="38"/>
        <v>0</v>
      </c>
      <c r="N314" s="46">
        <f t="shared" si="39"/>
        <v>0</v>
      </c>
      <c r="O314" s="46">
        <f t="shared" si="40"/>
        <v>0</v>
      </c>
      <c r="P314" s="47">
        <f t="shared" si="41"/>
        <v>0</v>
      </c>
    </row>
    <row r="315" spans="1:16" x14ac:dyDescent="0.2">
      <c r="A315" s="37">
        <v>281</v>
      </c>
      <c r="B315" s="38" t="s">
        <v>69</v>
      </c>
      <c r="C315" s="104" t="s">
        <v>565</v>
      </c>
      <c r="D315" s="24" t="s">
        <v>157</v>
      </c>
      <c r="E315" s="68">
        <v>1</v>
      </c>
      <c r="F315" s="69"/>
      <c r="G315" s="66"/>
      <c r="H315" s="46">
        <f t="shared" si="35"/>
        <v>0</v>
      </c>
      <c r="I315" s="66"/>
      <c r="J315" s="66"/>
      <c r="K315" s="47">
        <f t="shared" si="36"/>
        <v>0</v>
      </c>
      <c r="L315" s="48">
        <f t="shared" si="37"/>
        <v>0</v>
      </c>
      <c r="M315" s="46">
        <f t="shared" si="38"/>
        <v>0</v>
      </c>
      <c r="N315" s="46">
        <f t="shared" si="39"/>
        <v>0</v>
      </c>
      <c r="O315" s="46">
        <f t="shared" si="40"/>
        <v>0</v>
      </c>
      <c r="P315" s="47">
        <f t="shared" si="41"/>
        <v>0</v>
      </c>
    </row>
    <row r="316" spans="1:16" x14ac:dyDescent="0.2">
      <c r="A316" s="37">
        <v>282</v>
      </c>
      <c r="B316" s="38" t="s">
        <v>69</v>
      </c>
      <c r="C316" s="45" t="s">
        <v>360</v>
      </c>
      <c r="D316" s="24" t="s">
        <v>77</v>
      </c>
      <c r="E316" s="68">
        <v>25</v>
      </c>
      <c r="F316" s="69"/>
      <c r="G316" s="66"/>
      <c r="H316" s="46">
        <f t="shared" si="35"/>
        <v>0</v>
      </c>
      <c r="I316" s="66"/>
      <c r="J316" s="66"/>
      <c r="K316" s="47">
        <f t="shared" si="36"/>
        <v>0</v>
      </c>
      <c r="L316" s="48">
        <f t="shared" si="37"/>
        <v>0</v>
      </c>
      <c r="M316" s="46">
        <f t="shared" si="38"/>
        <v>0</v>
      </c>
      <c r="N316" s="46">
        <f t="shared" si="39"/>
        <v>0</v>
      </c>
      <c r="O316" s="46">
        <f t="shared" si="40"/>
        <v>0</v>
      </c>
      <c r="P316" s="47">
        <f t="shared" si="41"/>
        <v>0</v>
      </c>
    </row>
    <row r="317" spans="1:16" x14ac:dyDescent="0.2">
      <c r="A317" s="37">
        <v>283</v>
      </c>
      <c r="B317" s="38" t="s">
        <v>69</v>
      </c>
      <c r="C317" s="45" t="s">
        <v>267</v>
      </c>
      <c r="D317" s="24" t="s">
        <v>77</v>
      </c>
      <c r="E317" s="68">
        <v>1</v>
      </c>
      <c r="F317" s="69"/>
      <c r="G317" s="66"/>
      <c r="H317" s="46">
        <f t="shared" si="35"/>
        <v>0</v>
      </c>
      <c r="I317" s="66"/>
      <c r="J317" s="66"/>
      <c r="K317" s="47">
        <f t="shared" si="36"/>
        <v>0</v>
      </c>
      <c r="L317" s="48">
        <f t="shared" si="37"/>
        <v>0</v>
      </c>
      <c r="M317" s="46">
        <f t="shared" si="38"/>
        <v>0</v>
      </c>
      <c r="N317" s="46">
        <f t="shared" si="39"/>
        <v>0</v>
      </c>
      <c r="O317" s="46">
        <f t="shared" si="40"/>
        <v>0</v>
      </c>
      <c r="P317" s="47">
        <f t="shared" si="41"/>
        <v>0</v>
      </c>
    </row>
    <row r="318" spans="1:16" x14ac:dyDescent="0.2">
      <c r="A318" s="37"/>
      <c r="B318" s="38"/>
      <c r="C318" s="45" t="s">
        <v>399</v>
      </c>
      <c r="D318" s="24"/>
      <c r="E318" s="68"/>
      <c r="F318" s="69"/>
      <c r="G318" s="66"/>
      <c r="H318" s="46">
        <f t="shared" si="35"/>
        <v>0</v>
      </c>
      <c r="I318" s="66"/>
      <c r="J318" s="66"/>
      <c r="K318" s="47">
        <f t="shared" si="36"/>
        <v>0</v>
      </c>
      <c r="L318" s="48">
        <f t="shared" si="37"/>
        <v>0</v>
      </c>
      <c r="M318" s="46">
        <f t="shared" si="38"/>
        <v>0</v>
      </c>
      <c r="N318" s="46">
        <f t="shared" si="39"/>
        <v>0</v>
      </c>
      <c r="O318" s="46">
        <f t="shared" si="40"/>
        <v>0</v>
      </c>
      <c r="P318" s="47">
        <f t="shared" si="41"/>
        <v>0</v>
      </c>
    </row>
    <row r="319" spans="1:16" x14ac:dyDescent="0.2">
      <c r="A319" s="37">
        <v>284</v>
      </c>
      <c r="B319" s="38" t="s">
        <v>69</v>
      </c>
      <c r="C319" s="104" t="s">
        <v>579</v>
      </c>
      <c r="D319" s="24" t="s">
        <v>77</v>
      </c>
      <c r="E319" s="68">
        <v>3</v>
      </c>
      <c r="F319" s="69"/>
      <c r="G319" s="66"/>
      <c r="H319" s="46">
        <f t="shared" si="35"/>
        <v>0</v>
      </c>
      <c r="I319" s="66"/>
      <c r="J319" s="66"/>
      <c r="K319" s="47">
        <f t="shared" si="36"/>
        <v>0</v>
      </c>
      <c r="L319" s="48">
        <f t="shared" si="37"/>
        <v>0</v>
      </c>
      <c r="M319" s="46">
        <f t="shared" si="38"/>
        <v>0</v>
      </c>
      <c r="N319" s="46">
        <f t="shared" si="39"/>
        <v>0</v>
      </c>
      <c r="O319" s="46">
        <f t="shared" si="40"/>
        <v>0</v>
      </c>
      <c r="P319" s="47">
        <f t="shared" si="41"/>
        <v>0</v>
      </c>
    </row>
    <row r="320" spans="1:16" x14ac:dyDescent="0.2">
      <c r="A320" s="37">
        <v>285</v>
      </c>
      <c r="B320" s="38" t="s">
        <v>69</v>
      </c>
      <c r="C320" s="104" t="s">
        <v>577</v>
      </c>
      <c r="D320" s="24" t="s">
        <v>77</v>
      </c>
      <c r="E320" s="68">
        <v>3</v>
      </c>
      <c r="F320" s="69"/>
      <c r="G320" s="66"/>
      <c r="H320" s="46">
        <f t="shared" si="35"/>
        <v>0</v>
      </c>
      <c r="I320" s="66"/>
      <c r="J320" s="66"/>
      <c r="K320" s="47">
        <f t="shared" si="36"/>
        <v>0</v>
      </c>
      <c r="L320" s="48">
        <f t="shared" si="37"/>
        <v>0</v>
      </c>
      <c r="M320" s="46">
        <f t="shared" si="38"/>
        <v>0</v>
      </c>
      <c r="N320" s="46">
        <f t="shared" si="39"/>
        <v>0</v>
      </c>
      <c r="O320" s="46">
        <f t="shared" si="40"/>
        <v>0</v>
      </c>
      <c r="P320" s="47">
        <f t="shared" si="41"/>
        <v>0</v>
      </c>
    </row>
    <row r="321" spans="1:16" x14ac:dyDescent="0.2">
      <c r="A321" s="37">
        <v>286</v>
      </c>
      <c r="B321" s="38" t="s">
        <v>69</v>
      </c>
      <c r="C321" s="104" t="s">
        <v>578</v>
      </c>
      <c r="D321" s="24" t="s">
        <v>77</v>
      </c>
      <c r="E321" s="68">
        <v>3</v>
      </c>
      <c r="F321" s="69"/>
      <c r="G321" s="66"/>
      <c r="H321" s="46">
        <f t="shared" si="35"/>
        <v>0</v>
      </c>
      <c r="I321" s="66"/>
      <c r="J321" s="66"/>
      <c r="K321" s="47">
        <f t="shared" si="36"/>
        <v>0</v>
      </c>
      <c r="L321" s="48">
        <f t="shared" si="37"/>
        <v>0</v>
      </c>
      <c r="M321" s="46">
        <f t="shared" si="38"/>
        <v>0</v>
      </c>
      <c r="N321" s="46">
        <f t="shared" si="39"/>
        <v>0</v>
      </c>
      <c r="O321" s="46">
        <f t="shared" si="40"/>
        <v>0</v>
      </c>
      <c r="P321" s="47">
        <f t="shared" si="41"/>
        <v>0</v>
      </c>
    </row>
    <row r="322" spans="1:16" ht="22.5" x14ac:dyDescent="0.2">
      <c r="A322" s="37">
        <v>287</v>
      </c>
      <c r="B322" s="38" t="s">
        <v>69</v>
      </c>
      <c r="C322" s="45" t="s">
        <v>322</v>
      </c>
      <c r="D322" s="24" t="s">
        <v>157</v>
      </c>
      <c r="E322" s="68">
        <v>44</v>
      </c>
      <c r="F322" s="69"/>
      <c r="G322" s="66"/>
      <c r="H322" s="46">
        <f t="shared" si="35"/>
        <v>0</v>
      </c>
      <c r="I322" s="66"/>
      <c r="J322" s="66"/>
      <c r="K322" s="47">
        <f t="shared" si="36"/>
        <v>0</v>
      </c>
      <c r="L322" s="48">
        <f t="shared" si="37"/>
        <v>0</v>
      </c>
      <c r="M322" s="46">
        <f t="shared" si="38"/>
        <v>0</v>
      </c>
      <c r="N322" s="46">
        <f t="shared" si="39"/>
        <v>0</v>
      </c>
      <c r="O322" s="46">
        <f t="shared" si="40"/>
        <v>0</v>
      </c>
      <c r="P322" s="47">
        <f t="shared" si="41"/>
        <v>0</v>
      </c>
    </row>
    <row r="323" spans="1:16" x14ac:dyDescent="0.2">
      <c r="A323" s="37">
        <v>288</v>
      </c>
      <c r="B323" s="38" t="s">
        <v>69</v>
      </c>
      <c r="C323" s="45" t="s">
        <v>380</v>
      </c>
      <c r="D323" s="24" t="s">
        <v>75</v>
      </c>
      <c r="E323" s="68">
        <v>6</v>
      </c>
      <c r="F323" s="69"/>
      <c r="G323" s="66"/>
      <c r="H323" s="46">
        <f t="shared" si="35"/>
        <v>0</v>
      </c>
      <c r="I323" s="66"/>
      <c r="J323" s="66"/>
      <c r="K323" s="47">
        <f t="shared" si="36"/>
        <v>0</v>
      </c>
      <c r="L323" s="48">
        <f t="shared" si="37"/>
        <v>0</v>
      </c>
      <c r="M323" s="46">
        <f t="shared" si="38"/>
        <v>0</v>
      </c>
      <c r="N323" s="46">
        <f t="shared" si="39"/>
        <v>0</v>
      </c>
      <c r="O323" s="46">
        <f t="shared" si="40"/>
        <v>0</v>
      </c>
      <c r="P323" s="47">
        <f t="shared" si="41"/>
        <v>0</v>
      </c>
    </row>
    <row r="324" spans="1:16" x14ac:dyDescent="0.2">
      <c r="A324" s="37">
        <v>289</v>
      </c>
      <c r="B324" s="38" t="s">
        <v>69</v>
      </c>
      <c r="C324" s="45" t="s">
        <v>329</v>
      </c>
      <c r="D324" s="24" t="s">
        <v>75</v>
      </c>
      <c r="E324" s="68">
        <v>4</v>
      </c>
      <c r="F324" s="69"/>
      <c r="G324" s="66"/>
      <c r="H324" s="46">
        <f t="shared" si="35"/>
        <v>0</v>
      </c>
      <c r="I324" s="66"/>
      <c r="J324" s="66"/>
      <c r="K324" s="47">
        <f t="shared" si="36"/>
        <v>0</v>
      </c>
      <c r="L324" s="48">
        <f t="shared" si="37"/>
        <v>0</v>
      </c>
      <c r="M324" s="46">
        <f t="shared" si="38"/>
        <v>0</v>
      </c>
      <c r="N324" s="46">
        <f t="shared" si="39"/>
        <v>0</v>
      </c>
      <c r="O324" s="46">
        <f t="shared" si="40"/>
        <v>0</v>
      </c>
      <c r="P324" s="47">
        <f t="shared" si="41"/>
        <v>0</v>
      </c>
    </row>
    <row r="325" spans="1:16" x14ac:dyDescent="0.2">
      <c r="A325" s="37">
        <v>290</v>
      </c>
      <c r="B325" s="38" t="s">
        <v>69</v>
      </c>
      <c r="C325" s="45" t="s">
        <v>344</v>
      </c>
      <c r="D325" s="24" t="s">
        <v>75</v>
      </c>
      <c r="E325" s="68">
        <v>6</v>
      </c>
      <c r="F325" s="69"/>
      <c r="G325" s="66"/>
      <c r="H325" s="46">
        <f t="shared" si="35"/>
        <v>0</v>
      </c>
      <c r="I325" s="66"/>
      <c r="J325" s="66"/>
      <c r="K325" s="47">
        <f t="shared" si="36"/>
        <v>0</v>
      </c>
      <c r="L325" s="48">
        <f t="shared" si="37"/>
        <v>0</v>
      </c>
      <c r="M325" s="46">
        <f t="shared" si="38"/>
        <v>0</v>
      </c>
      <c r="N325" s="46">
        <f t="shared" si="39"/>
        <v>0</v>
      </c>
      <c r="O325" s="46">
        <f t="shared" si="40"/>
        <v>0</v>
      </c>
      <c r="P325" s="47">
        <f t="shared" si="41"/>
        <v>0</v>
      </c>
    </row>
    <row r="326" spans="1:16" x14ac:dyDescent="0.2">
      <c r="A326" s="37">
        <v>291</v>
      </c>
      <c r="B326" s="38" t="s">
        <v>69</v>
      </c>
      <c r="C326" s="45" t="s">
        <v>348</v>
      </c>
      <c r="D326" s="24" t="s">
        <v>75</v>
      </c>
      <c r="E326" s="68">
        <v>2</v>
      </c>
      <c r="F326" s="69"/>
      <c r="G326" s="66"/>
      <c r="H326" s="46">
        <f t="shared" si="35"/>
        <v>0</v>
      </c>
      <c r="I326" s="66"/>
      <c r="J326" s="66"/>
      <c r="K326" s="47">
        <f t="shared" si="36"/>
        <v>0</v>
      </c>
      <c r="L326" s="48">
        <f t="shared" si="37"/>
        <v>0</v>
      </c>
      <c r="M326" s="46">
        <f t="shared" si="38"/>
        <v>0</v>
      </c>
      <c r="N326" s="46">
        <f t="shared" si="39"/>
        <v>0</v>
      </c>
      <c r="O326" s="46">
        <f t="shared" si="40"/>
        <v>0</v>
      </c>
      <c r="P326" s="47">
        <f t="shared" si="41"/>
        <v>0</v>
      </c>
    </row>
    <row r="327" spans="1:16" x14ac:dyDescent="0.2">
      <c r="A327" s="37">
        <v>292</v>
      </c>
      <c r="B327" s="38" t="s">
        <v>69</v>
      </c>
      <c r="C327" s="104" t="s">
        <v>565</v>
      </c>
      <c r="D327" s="24" t="s">
        <v>157</v>
      </c>
      <c r="E327" s="68">
        <v>1</v>
      </c>
      <c r="F327" s="69"/>
      <c r="G327" s="66"/>
      <c r="H327" s="46">
        <f t="shared" si="35"/>
        <v>0</v>
      </c>
      <c r="I327" s="66"/>
      <c r="J327" s="66"/>
      <c r="K327" s="47">
        <f t="shared" si="36"/>
        <v>0</v>
      </c>
      <c r="L327" s="48">
        <f t="shared" si="37"/>
        <v>0</v>
      </c>
      <c r="M327" s="46">
        <f t="shared" si="38"/>
        <v>0</v>
      </c>
      <c r="N327" s="46">
        <f t="shared" si="39"/>
        <v>0</v>
      </c>
      <c r="O327" s="46">
        <f t="shared" si="40"/>
        <v>0</v>
      </c>
      <c r="P327" s="47">
        <f t="shared" si="41"/>
        <v>0</v>
      </c>
    </row>
    <row r="328" spans="1:16" x14ac:dyDescent="0.2">
      <c r="A328" s="37">
        <v>293</v>
      </c>
      <c r="B328" s="38" t="s">
        <v>69</v>
      </c>
      <c r="C328" s="45" t="s">
        <v>360</v>
      </c>
      <c r="D328" s="24" t="s">
        <v>77</v>
      </c>
      <c r="E328" s="68">
        <v>22</v>
      </c>
      <c r="F328" s="69"/>
      <c r="G328" s="66"/>
      <c r="H328" s="46">
        <f t="shared" si="35"/>
        <v>0</v>
      </c>
      <c r="I328" s="66"/>
      <c r="J328" s="66"/>
      <c r="K328" s="47">
        <f t="shared" si="36"/>
        <v>0</v>
      </c>
      <c r="L328" s="48">
        <f t="shared" si="37"/>
        <v>0</v>
      </c>
      <c r="M328" s="46">
        <f t="shared" si="38"/>
        <v>0</v>
      </c>
      <c r="N328" s="46">
        <f t="shared" si="39"/>
        <v>0</v>
      </c>
      <c r="O328" s="46">
        <f t="shared" si="40"/>
        <v>0</v>
      </c>
      <c r="P328" s="47">
        <f t="shared" si="41"/>
        <v>0</v>
      </c>
    </row>
    <row r="329" spans="1:16" x14ac:dyDescent="0.2">
      <c r="A329" s="37">
        <v>294</v>
      </c>
      <c r="B329" s="38" t="s">
        <v>69</v>
      </c>
      <c r="C329" s="45" t="s">
        <v>267</v>
      </c>
      <c r="D329" s="24" t="s">
        <v>77</v>
      </c>
      <c r="E329" s="68">
        <v>1</v>
      </c>
      <c r="F329" s="69"/>
      <c r="G329" s="66"/>
      <c r="H329" s="46">
        <f t="shared" si="35"/>
        <v>0</v>
      </c>
      <c r="I329" s="66"/>
      <c r="J329" s="66"/>
      <c r="K329" s="47">
        <f t="shared" si="36"/>
        <v>0</v>
      </c>
      <c r="L329" s="48">
        <f t="shared" si="37"/>
        <v>0</v>
      </c>
      <c r="M329" s="46">
        <f t="shared" si="38"/>
        <v>0</v>
      </c>
      <c r="N329" s="46">
        <f t="shared" si="39"/>
        <v>0</v>
      </c>
      <c r="O329" s="46">
        <f t="shared" si="40"/>
        <v>0</v>
      </c>
      <c r="P329" s="47">
        <f t="shared" si="41"/>
        <v>0</v>
      </c>
    </row>
    <row r="330" spans="1:16" x14ac:dyDescent="0.2">
      <c r="A330" s="37"/>
      <c r="B330" s="38"/>
      <c r="C330" s="45" t="s">
        <v>400</v>
      </c>
      <c r="D330" s="24"/>
      <c r="E330" s="68"/>
      <c r="F330" s="69"/>
      <c r="G330" s="66"/>
      <c r="H330" s="46">
        <f t="shared" si="35"/>
        <v>0</v>
      </c>
      <c r="I330" s="66"/>
      <c r="J330" s="66"/>
      <c r="K330" s="47">
        <f t="shared" si="36"/>
        <v>0</v>
      </c>
      <c r="L330" s="48">
        <f t="shared" si="37"/>
        <v>0</v>
      </c>
      <c r="M330" s="46">
        <f t="shared" si="38"/>
        <v>0</v>
      </c>
      <c r="N330" s="46">
        <f t="shared" si="39"/>
        <v>0</v>
      </c>
      <c r="O330" s="46">
        <f t="shared" si="40"/>
        <v>0</v>
      </c>
      <c r="P330" s="47">
        <f t="shared" si="41"/>
        <v>0</v>
      </c>
    </row>
    <row r="331" spans="1:16" ht="45" x14ac:dyDescent="0.2">
      <c r="A331" s="37">
        <v>295</v>
      </c>
      <c r="B331" s="38" t="s">
        <v>69</v>
      </c>
      <c r="C331" s="45" t="s">
        <v>581</v>
      </c>
      <c r="D331" s="24" t="s">
        <v>77</v>
      </c>
      <c r="E331" s="68">
        <v>45</v>
      </c>
      <c r="F331" s="69"/>
      <c r="G331" s="66"/>
      <c r="H331" s="46">
        <f t="shared" si="35"/>
        <v>0</v>
      </c>
      <c r="I331" s="66"/>
      <c r="J331" s="66"/>
      <c r="K331" s="47">
        <f t="shared" si="36"/>
        <v>0</v>
      </c>
      <c r="L331" s="48">
        <f t="shared" si="37"/>
        <v>0</v>
      </c>
      <c r="M331" s="46">
        <f t="shared" si="38"/>
        <v>0</v>
      </c>
      <c r="N331" s="46">
        <f t="shared" si="39"/>
        <v>0</v>
      </c>
      <c r="O331" s="46">
        <f t="shared" si="40"/>
        <v>0</v>
      </c>
      <c r="P331" s="47">
        <f t="shared" si="41"/>
        <v>0</v>
      </c>
    </row>
    <row r="332" spans="1:16" ht="22.5" x14ac:dyDescent="0.2">
      <c r="A332" s="37">
        <v>296</v>
      </c>
      <c r="B332" s="38" t="s">
        <v>69</v>
      </c>
      <c r="C332" s="45" t="s">
        <v>401</v>
      </c>
      <c r="D332" s="24" t="s">
        <v>362</v>
      </c>
      <c r="E332" s="68">
        <v>45</v>
      </c>
      <c r="F332" s="69"/>
      <c r="G332" s="66"/>
      <c r="H332" s="46">
        <f t="shared" si="35"/>
        <v>0</v>
      </c>
      <c r="I332" s="66"/>
      <c r="J332" s="66"/>
      <c r="K332" s="47">
        <f t="shared" si="36"/>
        <v>0</v>
      </c>
      <c r="L332" s="48">
        <f t="shared" si="37"/>
        <v>0</v>
      </c>
      <c r="M332" s="46">
        <f t="shared" si="38"/>
        <v>0</v>
      </c>
      <c r="N332" s="46">
        <f t="shared" si="39"/>
        <v>0</v>
      </c>
      <c r="O332" s="46">
        <f t="shared" si="40"/>
        <v>0</v>
      </c>
      <c r="P332" s="47">
        <f t="shared" si="41"/>
        <v>0</v>
      </c>
    </row>
    <row r="333" spans="1:16" x14ac:dyDescent="0.2">
      <c r="A333" s="37">
        <v>297</v>
      </c>
      <c r="B333" s="38" t="s">
        <v>69</v>
      </c>
      <c r="C333" s="45" t="s">
        <v>402</v>
      </c>
      <c r="D333" s="24" t="s">
        <v>75</v>
      </c>
      <c r="E333" s="68">
        <v>54</v>
      </c>
      <c r="F333" s="69"/>
      <c r="G333" s="66"/>
      <c r="H333" s="46">
        <f t="shared" si="35"/>
        <v>0</v>
      </c>
      <c r="I333" s="66"/>
      <c r="J333" s="66"/>
      <c r="K333" s="47">
        <f t="shared" si="36"/>
        <v>0</v>
      </c>
      <c r="L333" s="48">
        <f t="shared" si="37"/>
        <v>0</v>
      </c>
      <c r="M333" s="46">
        <f t="shared" si="38"/>
        <v>0</v>
      </c>
      <c r="N333" s="46">
        <f t="shared" si="39"/>
        <v>0</v>
      </c>
      <c r="O333" s="46">
        <f t="shared" si="40"/>
        <v>0</v>
      </c>
      <c r="P333" s="47">
        <f t="shared" si="41"/>
        <v>0</v>
      </c>
    </row>
    <row r="334" spans="1:16" ht="12" thickBot="1" x14ac:dyDescent="0.25">
      <c r="A334" s="37">
        <v>298</v>
      </c>
      <c r="B334" s="38" t="s">
        <v>69</v>
      </c>
      <c r="C334" s="45" t="s">
        <v>267</v>
      </c>
      <c r="D334" s="24" t="s">
        <v>77</v>
      </c>
      <c r="E334" s="68">
        <v>1</v>
      </c>
      <c r="F334" s="69"/>
      <c r="G334" s="66"/>
      <c r="H334" s="46">
        <f t="shared" si="35"/>
        <v>0</v>
      </c>
      <c r="I334" s="66"/>
      <c r="J334" s="66"/>
      <c r="K334" s="47">
        <f t="shared" si="36"/>
        <v>0</v>
      </c>
      <c r="L334" s="48">
        <f t="shared" si="37"/>
        <v>0</v>
      </c>
      <c r="M334" s="46">
        <f t="shared" si="38"/>
        <v>0</v>
      </c>
      <c r="N334" s="46">
        <f t="shared" si="39"/>
        <v>0</v>
      </c>
      <c r="O334" s="46">
        <f t="shared" si="40"/>
        <v>0</v>
      </c>
      <c r="P334" s="47">
        <f t="shared" si="41"/>
        <v>0</v>
      </c>
    </row>
    <row r="335" spans="1:16" ht="12" thickBot="1" x14ac:dyDescent="0.25">
      <c r="A335" s="172" t="s">
        <v>95</v>
      </c>
      <c r="B335" s="173"/>
      <c r="C335" s="173"/>
      <c r="D335" s="173"/>
      <c r="E335" s="173"/>
      <c r="F335" s="173"/>
      <c r="G335" s="173"/>
      <c r="H335" s="173"/>
      <c r="I335" s="173"/>
      <c r="J335" s="173"/>
      <c r="K335" s="174"/>
      <c r="L335" s="70">
        <f>SUM(L14:L334)</f>
        <v>0</v>
      </c>
      <c r="M335" s="71">
        <f>SUM(M14:M334)</f>
        <v>0</v>
      </c>
      <c r="N335" s="71">
        <f>SUM(N14:N334)</f>
        <v>0</v>
      </c>
      <c r="O335" s="71">
        <f>SUM(O14:O334)</f>
        <v>0</v>
      </c>
      <c r="P335" s="72">
        <f>SUM(P14:P334)</f>
        <v>0</v>
      </c>
    </row>
    <row r="336" spans="1:16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</row>
    <row r="337" spans="1:16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</row>
    <row r="338" spans="1:16" x14ac:dyDescent="0.2">
      <c r="A338" s="1" t="s">
        <v>14</v>
      </c>
      <c r="B338" s="17"/>
      <c r="C338" s="171">
        <f>'Kops a'!C38:H38</f>
        <v>0</v>
      </c>
      <c r="D338" s="171"/>
      <c r="E338" s="171"/>
      <c r="F338" s="171"/>
      <c r="G338" s="171"/>
      <c r="H338" s="171"/>
      <c r="I338" s="17"/>
      <c r="J338" s="17"/>
      <c r="K338" s="17"/>
      <c r="L338" s="17"/>
      <c r="M338" s="17"/>
      <c r="N338" s="17"/>
      <c r="O338" s="17"/>
      <c r="P338" s="17"/>
    </row>
    <row r="339" spans="1:16" x14ac:dyDescent="0.2">
      <c r="A339" s="17"/>
      <c r="B339" s="17"/>
      <c r="C339" s="108" t="s">
        <v>15</v>
      </c>
      <c r="D339" s="108"/>
      <c r="E339" s="108"/>
      <c r="F339" s="108"/>
      <c r="G339" s="108"/>
      <c r="H339" s="108"/>
      <c r="I339" s="17"/>
      <c r="J339" s="17"/>
      <c r="K339" s="17"/>
      <c r="L339" s="17"/>
      <c r="M339" s="17"/>
      <c r="N339" s="17"/>
      <c r="O339" s="17"/>
      <c r="P339" s="17"/>
    </row>
    <row r="340" spans="1:16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</row>
    <row r="341" spans="1:16" x14ac:dyDescent="0.2">
      <c r="A341" s="89" t="str">
        <f>'Kops a'!A41</f>
        <v>Tāme sastādīta 20__. gada __. _________</v>
      </c>
      <c r="B341" s="90"/>
      <c r="C341" s="90"/>
      <c r="D341" s="90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</row>
    <row r="342" spans="1:16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</row>
    <row r="343" spans="1:16" x14ac:dyDescent="0.2">
      <c r="A343" s="1" t="s">
        <v>38</v>
      </c>
      <c r="B343" s="17"/>
      <c r="C343" s="171">
        <f>'Kops a'!C43:H43</f>
        <v>0</v>
      </c>
      <c r="D343" s="171"/>
      <c r="E343" s="171"/>
      <c r="F343" s="171"/>
      <c r="G343" s="171"/>
      <c r="H343" s="171"/>
      <c r="I343" s="17"/>
      <c r="J343" s="17"/>
      <c r="K343" s="17"/>
      <c r="L343" s="17"/>
      <c r="M343" s="17"/>
      <c r="N343" s="17"/>
      <c r="O343" s="17"/>
      <c r="P343" s="17"/>
    </row>
    <row r="344" spans="1:16" x14ac:dyDescent="0.2">
      <c r="A344" s="17"/>
      <c r="B344" s="17"/>
      <c r="C344" s="108" t="s">
        <v>15</v>
      </c>
      <c r="D344" s="108"/>
      <c r="E344" s="108"/>
      <c r="F344" s="108"/>
      <c r="G344" s="108"/>
      <c r="H344" s="108"/>
      <c r="I344" s="17"/>
      <c r="J344" s="17"/>
      <c r="K344" s="17"/>
      <c r="L344" s="17"/>
      <c r="M344" s="17"/>
      <c r="N344" s="17"/>
      <c r="O344" s="17"/>
      <c r="P344" s="17"/>
    </row>
    <row r="345" spans="1:16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</row>
    <row r="346" spans="1:16" x14ac:dyDescent="0.2">
      <c r="A346" s="89" t="s">
        <v>55</v>
      </c>
      <c r="B346" s="90"/>
      <c r="C346" s="94">
        <f>'Kops a'!C46</f>
        <v>0</v>
      </c>
      <c r="D346" s="49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</row>
    <row r="347" spans="1:16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</row>
    <row r="348" spans="1:16" ht="13.5" x14ac:dyDescent="0.2">
      <c r="A348" s="106" t="s">
        <v>62</v>
      </c>
    </row>
    <row r="349" spans="1:16" ht="12" x14ac:dyDescent="0.2">
      <c r="A349" s="107" t="s">
        <v>63</v>
      </c>
    </row>
    <row r="350" spans="1:16" ht="12" x14ac:dyDescent="0.2">
      <c r="A350" s="107" t="s">
        <v>64</v>
      </c>
    </row>
  </sheetData>
  <mergeCells count="22">
    <mergeCell ref="C344:H344"/>
    <mergeCell ref="C4:I4"/>
    <mergeCell ref="F12:K12"/>
    <mergeCell ref="A9:F9"/>
    <mergeCell ref="J9:M9"/>
    <mergeCell ref="D8:L8"/>
    <mergeCell ref="A335:K335"/>
    <mergeCell ref="C338:H338"/>
    <mergeCell ref="C339:H339"/>
    <mergeCell ref="C343:H343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G70 A71:B71 D71:G71 A83:B83 D83:G83 A72:G82 I15:J334 A84:G334">
    <cfRule type="cellIs" dxfId="60" priority="28" operator="equal">
      <formula>0</formula>
    </cfRule>
  </conditionalFormatting>
  <conditionalFormatting sqref="N9:O9 H14:H334 K14:P334">
    <cfRule type="cellIs" dxfId="59" priority="27" operator="equal">
      <formula>0</formula>
    </cfRule>
  </conditionalFormatting>
  <conditionalFormatting sqref="A9:F9">
    <cfRule type="containsText" dxfId="58" priority="2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57" priority="24" operator="equal">
      <formula>0</formula>
    </cfRule>
  </conditionalFormatting>
  <conditionalFormatting sqref="O10">
    <cfRule type="cellIs" dxfId="56" priority="23" operator="equal">
      <formula>"20__. gada __. _________"</formula>
    </cfRule>
  </conditionalFormatting>
  <conditionalFormatting sqref="A335:K335">
    <cfRule type="containsText" dxfId="55" priority="22" operator="containsText" text="Tiešās izmaksas kopā, t. sk. darba devēja sociālais nodoklis __.__% ">
      <formula>NOT(ISERROR(SEARCH("Tiešās izmaksas kopā, t. sk. darba devēja sociālais nodoklis __.__% ",A335)))</formula>
    </cfRule>
  </conditionalFormatting>
  <conditionalFormatting sqref="L335:P335">
    <cfRule type="cellIs" dxfId="54" priority="17" operator="equal">
      <formula>0</formula>
    </cfRule>
  </conditionalFormatting>
  <conditionalFormatting sqref="C4:I4">
    <cfRule type="cellIs" dxfId="53" priority="16" operator="equal">
      <formula>0</formula>
    </cfRule>
  </conditionalFormatting>
  <conditionalFormatting sqref="D5:L8">
    <cfRule type="cellIs" dxfId="52" priority="13" operator="equal">
      <formula>0</formula>
    </cfRule>
  </conditionalFormatting>
  <conditionalFormatting sqref="A14:B14 D14:G14">
    <cfRule type="cellIs" dxfId="51" priority="12" operator="equal">
      <formula>0</formula>
    </cfRule>
  </conditionalFormatting>
  <conditionalFormatting sqref="C14">
    <cfRule type="cellIs" dxfId="50" priority="11" operator="equal">
      <formula>0</formula>
    </cfRule>
  </conditionalFormatting>
  <conditionalFormatting sqref="I14:J14">
    <cfRule type="cellIs" dxfId="49" priority="10" operator="equal">
      <formula>0</formula>
    </cfRule>
  </conditionalFormatting>
  <conditionalFormatting sqref="P10">
    <cfRule type="cellIs" dxfId="48" priority="9" operator="equal">
      <formula>"20__. gada __. _________"</formula>
    </cfRule>
  </conditionalFormatting>
  <conditionalFormatting sqref="C343:H343">
    <cfRule type="cellIs" dxfId="47" priority="6" operator="equal">
      <formula>0</formula>
    </cfRule>
  </conditionalFormatting>
  <conditionalFormatting sqref="C338:H338">
    <cfRule type="cellIs" dxfId="46" priority="5" operator="equal">
      <formula>0</formula>
    </cfRule>
  </conditionalFormatting>
  <conditionalFormatting sqref="C343:H343 C346 C338:H338">
    <cfRule type="cellIs" dxfId="45" priority="4" operator="equal">
      <formula>0</formula>
    </cfRule>
  </conditionalFormatting>
  <conditionalFormatting sqref="D1">
    <cfRule type="cellIs" dxfId="44" priority="3" operator="equal">
      <formula>0</formula>
    </cfRule>
  </conditionalFormatting>
  <conditionalFormatting sqref="C71">
    <cfRule type="cellIs" dxfId="43" priority="2" operator="equal">
      <formula>0</formula>
    </cfRule>
  </conditionalFormatting>
  <conditionalFormatting sqref="C83">
    <cfRule type="cellIs" dxfId="42" priority="1" operator="equal">
      <formula>0</formula>
    </cfRule>
  </conditionalFormatting>
  <pageMargins left="0.7" right="0.7" top="0.75" bottom="0.75" header="0.3" footer="0.3"/>
  <pageSetup paperSize="9" scale="93" fitToHeight="0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45D7A31B-95E8-45F0-9D12-B108FC33E7AF}">
            <xm:f>NOT(ISERROR(SEARCH("Tāme sastādīta ____. gada ___. ______________",A341)))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A341</xm:sqref>
        </x14:conditionalFormatting>
        <x14:conditionalFormatting xmlns:xm="http://schemas.microsoft.com/office/excel/2006/main">
          <x14:cfRule type="containsText" priority="7" operator="containsText" id="{50CFFC24-35AC-49A6-927D-52D883159D51}">
            <xm:f>NOT(ISERROR(SEARCH("Sertifikāta Nr. _________________________________",A346)))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A346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DDFEA-D506-47F9-9FB9-7603C7A5A96F}">
  <sheetPr codeName="Sheet15">
    <pageSetUpPr fitToPage="1"/>
  </sheetPr>
  <dimension ref="A1:P78"/>
  <sheetViews>
    <sheetView topLeftCell="A37" zoomScale="130" zoomScaleNormal="130" workbookViewId="0">
      <selection activeCell="C17" sqref="C17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39</v>
      </c>
      <c r="D1" s="50">
        <f>'Kops a'!A27</f>
        <v>0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154" t="s">
        <v>403</v>
      </c>
      <c r="D2" s="154"/>
      <c r="E2" s="154"/>
      <c r="F2" s="154"/>
      <c r="G2" s="154"/>
      <c r="H2" s="154"/>
      <c r="I2" s="154"/>
      <c r="J2" s="28"/>
    </row>
    <row r="3" spans="1:16" x14ac:dyDescent="0.2">
      <c r="A3" s="29"/>
      <c r="B3" s="29"/>
      <c r="C3" s="117" t="s">
        <v>18</v>
      </c>
      <c r="D3" s="117"/>
      <c r="E3" s="117"/>
      <c r="F3" s="117"/>
      <c r="G3" s="117"/>
      <c r="H3" s="117"/>
      <c r="I3" s="117"/>
      <c r="J3" s="29"/>
    </row>
    <row r="4" spans="1:16" x14ac:dyDescent="0.2">
      <c r="A4" s="29"/>
      <c r="B4" s="29"/>
      <c r="C4" s="155" t="s">
        <v>53</v>
      </c>
      <c r="D4" s="155"/>
      <c r="E4" s="155"/>
      <c r="F4" s="155"/>
      <c r="G4" s="155"/>
      <c r="H4" s="155"/>
      <c r="I4" s="155"/>
      <c r="J4" s="29"/>
    </row>
    <row r="5" spans="1:16" x14ac:dyDescent="0.2">
      <c r="A5" s="22"/>
      <c r="B5" s="22"/>
      <c r="C5" s="26" t="s">
        <v>5</v>
      </c>
      <c r="D5" s="168" t="str">
        <f>'Kops a'!D6</f>
        <v>Daudzdzīvokļu ēka</v>
      </c>
      <c r="E5" s="168"/>
      <c r="F5" s="168"/>
      <c r="G5" s="168"/>
      <c r="H5" s="168"/>
      <c r="I5" s="168"/>
      <c r="J5" s="168"/>
      <c r="K5" s="168"/>
      <c r="L5" s="168"/>
      <c r="M5" s="17"/>
      <c r="N5" s="17"/>
      <c r="O5" s="17"/>
      <c r="P5" s="17"/>
    </row>
    <row r="6" spans="1:16" x14ac:dyDescent="0.2">
      <c r="A6" s="22"/>
      <c r="B6" s="22"/>
      <c r="C6" s="26" t="s">
        <v>6</v>
      </c>
      <c r="D6" s="168" t="str">
        <f>'Kops a'!D7</f>
        <v>Daudzdzīvokļu dzīvojamās mājas energoefektivitātes paaugstināšanas pasākumi - fasādes vienkāršotā atjaunošana</v>
      </c>
      <c r="E6" s="168"/>
      <c r="F6" s="168"/>
      <c r="G6" s="168"/>
      <c r="H6" s="168"/>
      <c r="I6" s="168"/>
      <c r="J6" s="168"/>
      <c r="K6" s="168"/>
      <c r="L6" s="168"/>
      <c r="M6" s="17"/>
      <c r="N6" s="17"/>
      <c r="O6" s="17"/>
      <c r="P6" s="17"/>
    </row>
    <row r="7" spans="1:16" x14ac:dyDescent="0.2">
      <c r="A7" s="22"/>
      <c r="B7" s="22"/>
      <c r="C7" s="26" t="s">
        <v>7</v>
      </c>
      <c r="D7" s="168" t="str">
        <f>'Kops a'!D8</f>
        <v>Mežmalas iela 5, Liepāja</v>
      </c>
      <c r="E7" s="168"/>
      <c r="F7" s="168"/>
      <c r="G7" s="168"/>
      <c r="H7" s="168"/>
      <c r="I7" s="168"/>
      <c r="J7" s="168"/>
      <c r="K7" s="168"/>
      <c r="L7" s="168"/>
      <c r="M7" s="17"/>
      <c r="N7" s="17"/>
      <c r="O7" s="17"/>
      <c r="P7" s="17"/>
    </row>
    <row r="8" spans="1:16" x14ac:dyDescent="0.2">
      <c r="A8" s="22"/>
      <c r="B8" s="22"/>
      <c r="C8" s="4" t="s">
        <v>21</v>
      </c>
      <c r="D8" s="168" t="str">
        <f>'Kops a'!D9</f>
        <v>2017/3-62/106</v>
      </c>
      <c r="E8" s="168"/>
      <c r="F8" s="168"/>
      <c r="G8" s="168"/>
      <c r="H8" s="168"/>
      <c r="I8" s="168"/>
      <c r="J8" s="168"/>
      <c r="K8" s="168"/>
      <c r="L8" s="168"/>
      <c r="M8" s="17"/>
      <c r="N8" s="17"/>
      <c r="O8" s="17"/>
      <c r="P8" s="17"/>
    </row>
    <row r="9" spans="1:16" ht="11.25" customHeight="1" x14ac:dyDescent="0.2">
      <c r="A9" s="156" t="s">
        <v>404</v>
      </c>
      <c r="B9" s="156"/>
      <c r="C9" s="156"/>
      <c r="D9" s="156"/>
      <c r="E9" s="156"/>
      <c r="F9" s="156"/>
      <c r="G9" s="30"/>
      <c r="H9" s="30"/>
      <c r="I9" s="30"/>
      <c r="J9" s="160" t="s">
        <v>40</v>
      </c>
      <c r="K9" s="160"/>
      <c r="L9" s="160"/>
      <c r="M9" s="160"/>
      <c r="N9" s="167">
        <f>P63</f>
        <v>0</v>
      </c>
      <c r="O9" s="167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92"/>
      <c r="P10" s="91" t="str">
        <f>A69</f>
        <v>Tāme sastādīta 20__. gada __. 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128" t="s">
        <v>24</v>
      </c>
      <c r="B12" s="162" t="s">
        <v>41</v>
      </c>
      <c r="C12" s="158" t="s">
        <v>42</v>
      </c>
      <c r="D12" s="165" t="s">
        <v>43</v>
      </c>
      <c r="E12" s="169" t="s">
        <v>44</v>
      </c>
      <c r="F12" s="157" t="s">
        <v>45</v>
      </c>
      <c r="G12" s="158"/>
      <c r="H12" s="158"/>
      <c r="I12" s="158"/>
      <c r="J12" s="158"/>
      <c r="K12" s="159"/>
      <c r="L12" s="157" t="s">
        <v>46</v>
      </c>
      <c r="M12" s="158"/>
      <c r="N12" s="158"/>
      <c r="O12" s="158"/>
      <c r="P12" s="159"/>
    </row>
    <row r="13" spans="1:16" ht="126.75" customHeight="1" thickBot="1" x14ac:dyDescent="0.25">
      <c r="A13" s="161"/>
      <c r="B13" s="163"/>
      <c r="C13" s="164"/>
      <c r="D13" s="166"/>
      <c r="E13" s="170"/>
      <c r="F13" s="35" t="s">
        <v>47</v>
      </c>
      <c r="G13" s="36" t="s">
        <v>48</v>
      </c>
      <c r="H13" s="36" t="s">
        <v>49</v>
      </c>
      <c r="I13" s="36" t="s">
        <v>50</v>
      </c>
      <c r="J13" s="36" t="s">
        <v>51</v>
      </c>
      <c r="K13" s="61" t="s">
        <v>52</v>
      </c>
      <c r="L13" s="35" t="s">
        <v>47</v>
      </c>
      <c r="M13" s="36" t="s">
        <v>49</v>
      </c>
      <c r="N13" s="36" t="s">
        <v>50</v>
      </c>
      <c r="O13" s="36" t="s">
        <v>51</v>
      </c>
      <c r="P13" s="61" t="s">
        <v>52</v>
      </c>
    </row>
    <row r="14" spans="1:16" x14ac:dyDescent="0.2">
      <c r="A14" s="62"/>
      <c r="B14" s="63"/>
      <c r="C14" s="64" t="s">
        <v>405</v>
      </c>
      <c r="D14" s="65"/>
      <c r="E14" s="68"/>
      <c r="F14" s="69"/>
      <c r="G14" s="66"/>
      <c r="H14" s="66">
        <f>ROUND(F14*G14,2)</f>
        <v>0</v>
      </c>
      <c r="I14" s="66"/>
      <c r="J14" s="66"/>
      <c r="K14" s="67">
        <f>SUM(H14:J14)</f>
        <v>0</v>
      </c>
      <c r="L14" s="69">
        <f>ROUND(E14*F14,2)</f>
        <v>0</v>
      </c>
      <c r="M14" s="66">
        <f>ROUND(H14*E14,2)</f>
        <v>0</v>
      </c>
      <c r="N14" s="66">
        <f>ROUND(I14*E14,2)</f>
        <v>0</v>
      </c>
      <c r="O14" s="66">
        <f>ROUND(J14*E14,2)</f>
        <v>0</v>
      </c>
      <c r="P14" s="67">
        <f>SUM(M14:O14)</f>
        <v>0</v>
      </c>
    </row>
    <row r="15" spans="1:16" ht="22.5" x14ac:dyDescent="0.2">
      <c r="A15" s="37">
        <v>1</v>
      </c>
      <c r="B15" s="38" t="s">
        <v>69</v>
      </c>
      <c r="C15" s="45" t="s">
        <v>406</v>
      </c>
      <c r="D15" s="24" t="s">
        <v>157</v>
      </c>
      <c r="E15" s="68">
        <v>112</v>
      </c>
      <c r="F15" s="69"/>
      <c r="G15" s="66"/>
      <c r="H15" s="46">
        <f t="shared" ref="H15:H62" si="0">ROUND(F15*G15,2)</f>
        <v>0</v>
      </c>
      <c r="I15" s="66"/>
      <c r="J15" s="66"/>
      <c r="K15" s="47">
        <f t="shared" ref="K15:K62" si="1">SUM(H15:J15)</f>
        <v>0</v>
      </c>
      <c r="L15" s="48">
        <f t="shared" ref="L15:L62" si="2">ROUND(E15*F15,2)</f>
        <v>0</v>
      </c>
      <c r="M15" s="46">
        <f t="shared" ref="M15:M62" si="3">ROUND(H15*E15,2)</f>
        <v>0</v>
      </c>
      <c r="N15" s="46">
        <f t="shared" ref="N15:N62" si="4">ROUND(I15*E15,2)</f>
        <v>0</v>
      </c>
      <c r="O15" s="46">
        <f t="shared" ref="O15:O62" si="5">ROUND(J15*E15,2)</f>
        <v>0</v>
      </c>
      <c r="P15" s="47">
        <f t="shared" ref="P15:P62" si="6">SUM(M15:O15)</f>
        <v>0</v>
      </c>
    </row>
    <row r="16" spans="1:16" x14ac:dyDescent="0.2">
      <c r="A16" s="37">
        <v>2</v>
      </c>
      <c r="B16" s="38" t="s">
        <v>69</v>
      </c>
      <c r="C16" s="45" t="s">
        <v>334</v>
      </c>
      <c r="D16" s="24" t="s">
        <v>75</v>
      </c>
      <c r="E16" s="68">
        <v>9</v>
      </c>
      <c r="F16" s="69"/>
      <c r="G16" s="66"/>
      <c r="H16" s="46">
        <f t="shared" si="0"/>
        <v>0</v>
      </c>
      <c r="I16" s="66"/>
      <c r="J16" s="66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">
      <c r="A17" s="37">
        <v>3</v>
      </c>
      <c r="B17" s="38" t="s">
        <v>69</v>
      </c>
      <c r="C17" s="45" t="s">
        <v>350</v>
      </c>
      <c r="D17" s="24" t="s">
        <v>75</v>
      </c>
      <c r="E17" s="68">
        <v>36</v>
      </c>
      <c r="F17" s="69"/>
      <c r="G17" s="66"/>
      <c r="H17" s="46">
        <f t="shared" si="0"/>
        <v>0</v>
      </c>
      <c r="I17" s="66"/>
      <c r="J17" s="66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">
      <c r="A18" s="37">
        <v>4</v>
      </c>
      <c r="B18" s="38" t="s">
        <v>69</v>
      </c>
      <c r="C18" s="45" t="s">
        <v>375</v>
      </c>
      <c r="D18" s="24" t="s">
        <v>75</v>
      </c>
      <c r="E18" s="68">
        <v>45</v>
      </c>
      <c r="F18" s="69"/>
      <c r="G18" s="66"/>
      <c r="H18" s="46">
        <f t="shared" si="0"/>
        <v>0</v>
      </c>
      <c r="I18" s="66"/>
      <c r="J18" s="66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">
      <c r="A19" s="37">
        <v>5</v>
      </c>
      <c r="B19" s="38" t="s">
        <v>69</v>
      </c>
      <c r="C19" s="45" t="s">
        <v>407</v>
      </c>
      <c r="D19" s="24" t="s">
        <v>75</v>
      </c>
      <c r="E19" s="68">
        <v>9</v>
      </c>
      <c r="F19" s="69"/>
      <c r="G19" s="66"/>
      <c r="H19" s="46">
        <f t="shared" si="0"/>
        <v>0</v>
      </c>
      <c r="I19" s="66"/>
      <c r="J19" s="66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">
      <c r="A20" s="37">
        <v>6</v>
      </c>
      <c r="B20" s="38" t="s">
        <v>69</v>
      </c>
      <c r="C20" s="45" t="s">
        <v>583</v>
      </c>
      <c r="D20" s="24" t="s">
        <v>157</v>
      </c>
      <c r="E20" s="68">
        <v>112</v>
      </c>
      <c r="F20" s="69"/>
      <c r="G20" s="66"/>
      <c r="H20" s="46">
        <f t="shared" si="0"/>
        <v>0</v>
      </c>
      <c r="I20" s="66"/>
      <c r="J20" s="66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">
      <c r="A21" s="37">
        <v>7</v>
      </c>
      <c r="B21" s="38" t="s">
        <v>69</v>
      </c>
      <c r="C21" s="45" t="s">
        <v>360</v>
      </c>
      <c r="D21" s="24" t="s">
        <v>77</v>
      </c>
      <c r="E21" s="68">
        <v>66</v>
      </c>
      <c r="F21" s="69"/>
      <c r="G21" s="66"/>
      <c r="H21" s="46">
        <f t="shared" si="0"/>
        <v>0</v>
      </c>
      <c r="I21" s="66"/>
      <c r="J21" s="66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ht="22.5" x14ac:dyDescent="0.2">
      <c r="A22" s="37">
        <v>8</v>
      </c>
      <c r="B22" s="38" t="s">
        <v>69</v>
      </c>
      <c r="C22" s="45" t="s">
        <v>408</v>
      </c>
      <c r="D22" s="24" t="s">
        <v>362</v>
      </c>
      <c r="E22" s="68">
        <v>9</v>
      </c>
      <c r="F22" s="69"/>
      <c r="G22" s="66"/>
      <c r="H22" s="46">
        <f t="shared" si="0"/>
        <v>0</v>
      </c>
      <c r="I22" s="66"/>
      <c r="J22" s="66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">
      <c r="A23" s="37">
        <v>9</v>
      </c>
      <c r="B23" s="38" t="s">
        <v>69</v>
      </c>
      <c r="C23" s="45" t="s">
        <v>409</v>
      </c>
      <c r="D23" s="24" t="s">
        <v>362</v>
      </c>
      <c r="E23" s="68">
        <v>45</v>
      </c>
      <c r="F23" s="69"/>
      <c r="G23" s="66"/>
      <c r="H23" s="46">
        <f t="shared" si="0"/>
        <v>0</v>
      </c>
      <c r="I23" s="66"/>
      <c r="J23" s="66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ht="22.5" x14ac:dyDescent="0.2">
      <c r="A24" s="37">
        <v>10</v>
      </c>
      <c r="B24" s="38" t="s">
        <v>69</v>
      </c>
      <c r="C24" s="45" t="s">
        <v>410</v>
      </c>
      <c r="D24" s="24" t="s">
        <v>362</v>
      </c>
      <c r="E24" s="68">
        <v>45</v>
      </c>
      <c r="F24" s="69"/>
      <c r="G24" s="66"/>
      <c r="H24" s="46">
        <f t="shared" si="0"/>
        <v>0</v>
      </c>
      <c r="I24" s="66"/>
      <c r="J24" s="66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">
      <c r="A25" s="37">
        <v>11</v>
      </c>
      <c r="B25" s="38" t="s">
        <v>69</v>
      </c>
      <c r="C25" s="45" t="s">
        <v>364</v>
      </c>
      <c r="D25" s="24" t="s">
        <v>157</v>
      </c>
      <c r="E25" s="68">
        <v>112</v>
      </c>
      <c r="F25" s="69"/>
      <c r="G25" s="66"/>
      <c r="H25" s="46">
        <f t="shared" si="0"/>
        <v>0</v>
      </c>
      <c r="I25" s="66"/>
      <c r="J25" s="66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">
      <c r="A26" s="37">
        <v>12</v>
      </c>
      <c r="B26" s="38" t="s">
        <v>69</v>
      </c>
      <c r="C26" s="45" t="s">
        <v>267</v>
      </c>
      <c r="D26" s="24" t="s">
        <v>77</v>
      </c>
      <c r="E26" s="68">
        <v>1</v>
      </c>
      <c r="F26" s="69"/>
      <c r="G26" s="66"/>
      <c r="H26" s="46">
        <f t="shared" si="0"/>
        <v>0</v>
      </c>
      <c r="I26" s="66"/>
      <c r="J26" s="66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">
      <c r="A27" s="37"/>
      <c r="B27" s="38"/>
      <c r="C27" s="45" t="s">
        <v>411</v>
      </c>
      <c r="D27" s="24"/>
      <c r="E27" s="68"/>
      <c r="F27" s="69"/>
      <c r="G27" s="66"/>
      <c r="H27" s="46">
        <f t="shared" si="0"/>
        <v>0</v>
      </c>
      <c r="I27" s="66"/>
      <c r="J27" s="66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">
      <c r="A28" s="37">
        <v>13</v>
      </c>
      <c r="B28" s="38" t="s">
        <v>69</v>
      </c>
      <c r="C28" s="45" t="s">
        <v>584</v>
      </c>
      <c r="D28" s="24" t="s">
        <v>157</v>
      </c>
      <c r="E28" s="68">
        <v>200</v>
      </c>
      <c r="F28" s="69"/>
      <c r="G28" s="66"/>
      <c r="H28" s="46">
        <f t="shared" si="0"/>
        <v>0</v>
      </c>
      <c r="I28" s="66"/>
      <c r="J28" s="66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">
      <c r="A29" s="37">
        <v>14</v>
      </c>
      <c r="B29" s="38" t="s">
        <v>69</v>
      </c>
      <c r="C29" s="45" t="s">
        <v>412</v>
      </c>
      <c r="D29" s="24" t="s">
        <v>75</v>
      </c>
      <c r="E29" s="68">
        <v>54</v>
      </c>
      <c r="F29" s="69"/>
      <c r="G29" s="66"/>
      <c r="H29" s="46">
        <f t="shared" si="0"/>
        <v>0</v>
      </c>
      <c r="I29" s="66"/>
      <c r="J29" s="66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">
      <c r="A30" s="37">
        <v>15</v>
      </c>
      <c r="B30" s="38" t="s">
        <v>69</v>
      </c>
      <c r="C30" s="45" t="s">
        <v>413</v>
      </c>
      <c r="D30" s="24" t="s">
        <v>75</v>
      </c>
      <c r="E30" s="68">
        <v>34</v>
      </c>
      <c r="F30" s="69"/>
      <c r="G30" s="66"/>
      <c r="H30" s="46">
        <f t="shared" si="0"/>
        <v>0</v>
      </c>
      <c r="I30" s="66"/>
      <c r="J30" s="66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">
      <c r="A31" s="37">
        <v>16</v>
      </c>
      <c r="B31" s="38" t="s">
        <v>69</v>
      </c>
      <c r="C31" s="45" t="s">
        <v>414</v>
      </c>
      <c r="D31" s="24" t="s">
        <v>75</v>
      </c>
      <c r="E31" s="68">
        <v>4</v>
      </c>
      <c r="F31" s="69"/>
      <c r="G31" s="66"/>
      <c r="H31" s="46">
        <f t="shared" si="0"/>
        <v>0</v>
      </c>
      <c r="I31" s="66"/>
      <c r="J31" s="66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">
      <c r="A32" s="37">
        <v>17</v>
      </c>
      <c r="B32" s="38" t="s">
        <v>69</v>
      </c>
      <c r="C32" s="45" t="s">
        <v>415</v>
      </c>
      <c r="D32" s="24" t="s">
        <v>77</v>
      </c>
      <c r="E32" s="68">
        <v>9</v>
      </c>
      <c r="F32" s="69"/>
      <c r="G32" s="66"/>
      <c r="H32" s="46">
        <f t="shared" si="0"/>
        <v>0</v>
      </c>
      <c r="I32" s="66"/>
      <c r="J32" s="66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">
      <c r="A33" s="37">
        <v>18</v>
      </c>
      <c r="B33" s="38" t="s">
        <v>69</v>
      </c>
      <c r="C33" s="45" t="s">
        <v>416</v>
      </c>
      <c r="D33" s="24" t="s">
        <v>77</v>
      </c>
      <c r="E33" s="68">
        <v>27</v>
      </c>
      <c r="F33" s="69"/>
      <c r="G33" s="66"/>
      <c r="H33" s="46">
        <f t="shared" si="0"/>
        <v>0</v>
      </c>
      <c r="I33" s="66"/>
      <c r="J33" s="66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ht="22.5" x14ac:dyDescent="0.2">
      <c r="A34" s="37">
        <v>19</v>
      </c>
      <c r="B34" s="38" t="s">
        <v>69</v>
      </c>
      <c r="C34" s="45" t="s">
        <v>417</v>
      </c>
      <c r="D34" s="24" t="s">
        <v>157</v>
      </c>
      <c r="E34" s="68">
        <v>20</v>
      </c>
      <c r="F34" s="69"/>
      <c r="G34" s="66"/>
      <c r="H34" s="46">
        <f t="shared" si="0"/>
        <v>0</v>
      </c>
      <c r="I34" s="66"/>
      <c r="J34" s="66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">
      <c r="A35" s="37">
        <v>20</v>
      </c>
      <c r="B35" s="38" t="s">
        <v>69</v>
      </c>
      <c r="C35" s="45" t="s">
        <v>418</v>
      </c>
      <c r="D35" s="24" t="s">
        <v>75</v>
      </c>
      <c r="E35" s="68">
        <v>2</v>
      </c>
      <c r="F35" s="69"/>
      <c r="G35" s="66"/>
      <c r="H35" s="46">
        <f t="shared" si="0"/>
        <v>0</v>
      </c>
      <c r="I35" s="66"/>
      <c r="J35" s="66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">
      <c r="A36" s="37">
        <v>21</v>
      </c>
      <c r="B36" s="38" t="s">
        <v>69</v>
      </c>
      <c r="C36" s="45" t="s">
        <v>585</v>
      </c>
      <c r="D36" s="24" t="s">
        <v>75</v>
      </c>
      <c r="E36" s="68">
        <v>54</v>
      </c>
      <c r="F36" s="69"/>
      <c r="G36" s="66"/>
      <c r="H36" s="46">
        <f t="shared" si="0"/>
        <v>0</v>
      </c>
      <c r="I36" s="66"/>
      <c r="J36" s="66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">
      <c r="A37" s="37">
        <v>22</v>
      </c>
      <c r="B37" s="38" t="s">
        <v>69</v>
      </c>
      <c r="C37" s="45" t="s">
        <v>360</v>
      </c>
      <c r="D37" s="24" t="s">
        <v>77</v>
      </c>
      <c r="E37" s="68">
        <v>140</v>
      </c>
      <c r="F37" s="69"/>
      <c r="G37" s="66"/>
      <c r="H37" s="46">
        <f t="shared" si="0"/>
        <v>0</v>
      </c>
      <c r="I37" s="66"/>
      <c r="J37" s="66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">
      <c r="A38" s="37">
        <v>23</v>
      </c>
      <c r="B38" s="38" t="s">
        <v>69</v>
      </c>
      <c r="C38" s="45" t="s">
        <v>409</v>
      </c>
      <c r="D38" s="24" t="s">
        <v>362</v>
      </c>
      <c r="E38" s="68">
        <v>45</v>
      </c>
      <c r="F38" s="69"/>
      <c r="G38" s="66"/>
      <c r="H38" s="46">
        <f t="shared" si="0"/>
        <v>0</v>
      </c>
      <c r="I38" s="66"/>
      <c r="J38" s="66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ht="22.5" x14ac:dyDescent="0.2">
      <c r="A39" s="37">
        <v>24</v>
      </c>
      <c r="B39" s="38" t="s">
        <v>69</v>
      </c>
      <c r="C39" s="45" t="s">
        <v>419</v>
      </c>
      <c r="D39" s="24" t="s">
        <v>362</v>
      </c>
      <c r="E39" s="68">
        <v>54</v>
      </c>
      <c r="F39" s="69"/>
      <c r="G39" s="66"/>
      <c r="H39" s="46">
        <f t="shared" si="0"/>
        <v>0</v>
      </c>
      <c r="I39" s="66"/>
      <c r="J39" s="66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x14ac:dyDescent="0.2">
      <c r="A40" s="37">
        <v>25</v>
      </c>
      <c r="B40" s="38" t="s">
        <v>69</v>
      </c>
      <c r="C40" s="45" t="s">
        <v>420</v>
      </c>
      <c r="D40" s="24" t="s">
        <v>157</v>
      </c>
      <c r="E40" s="68">
        <v>20</v>
      </c>
      <c r="F40" s="69"/>
      <c r="G40" s="66"/>
      <c r="H40" s="46">
        <f t="shared" si="0"/>
        <v>0</v>
      </c>
      <c r="I40" s="66"/>
      <c r="J40" s="66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ht="22.5" x14ac:dyDescent="0.2">
      <c r="A41" s="37">
        <v>26</v>
      </c>
      <c r="B41" s="38" t="s">
        <v>69</v>
      </c>
      <c r="C41" s="45" t="s">
        <v>421</v>
      </c>
      <c r="D41" s="24" t="s">
        <v>75</v>
      </c>
      <c r="E41" s="68">
        <v>4</v>
      </c>
      <c r="F41" s="69"/>
      <c r="G41" s="66"/>
      <c r="H41" s="46">
        <f t="shared" si="0"/>
        <v>0</v>
      </c>
      <c r="I41" s="66"/>
      <c r="J41" s="66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">
      <c r="A42" s="37">
        <v>27</v>
      </c>
      <c r="B42" s="38" t="s">
        <v>69</v>
      </c>
      <c r="C42" s="45" t="s">
        <v>422</v>
      </c>
      <c r="D42" s="24" t="s">
        <v>362</v>
      </c>
      <c r="E42" s="68">
        <v>4</v>
      </c>
      <c r="F42" s="69"/>
      <c r="G42" s="66"/>
      <c r="H42" s="46">
        <f t="shared" si="0"/>
        <v>0</v>
      </c>
      <c r="I42" s="66"/>
      <c r="J42" s="66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x14ac:dyDescent="0.2">
      <c r="A43" s="37">
        <v>28</v>
      </c>
      <c r="B43" s="38" t="s">
        <v>69</v>
      </c>
      <c r="C43" s="45" t="s">
        <v>423</v>
      </c>
      <c r="D43" s="24" t="s">
        <v>362</v>
      </c>
      <c r="E43" s="68">
        <v>3</v>
      </c>
      <c r="F43" s="69"/>
      <c r="G43" s="66"/>
      <c r="H43" s="46">
        <f t="shared" si="0"/>
        <v>0</v>
      </c>
      <c r="I43" s="66"/>
      <c r="J43" s="66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x14ac:dyDescent="0.2">
      <c r="A44" s="37">
        <v>29</v>
      </c>
      <c r="B44" s="38" t="s">
        <v>69</v>
      </c>
      <c r="C44" s="45" t="s">
        <v>424</v>
      </c>
      <c r="D44" s="24" t="s">
        <v>425</v>
      </c>
      <c r="E44" s="68">
        <v>20</v>
      </c>
      <c r="F44" s="69"/>
      <c r="G44" s="66"/>
      <c r="H44" s="46">
        <f t="shared" si="0"/>
        <v>0</v>
      </c>
      <c r="I44" s="66"/>
      <c r="J44" s="66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">
      <c r="A45" s="37">
        <v>30</v>
      </c>
      <c r="B45" s="38" t="s">
        <v>69</v>
      </c>
      <c r="C45" s="45" t="s">
        <v>364</v>
      </c>
      <c r="D45" s="24" t="s">
        <v>157</v>
      </c>
      <c r="E45" s="68">
        <v>220</v>
      </c>
      <c r="F45" s="69"/>
      <c r="G45" s="66"/>
      <c r="H45" s="46">
        <f t="shared" si="0"/>
        <v>0</v>
      </c>
      <c r="I45" s="66"/>
      <c r="J45" s="66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">
      <c r="A46" s="37">
        <v>31</v>
      </c>
      <c r="B46" s="38" t="s">
        <v>69</v>
      </c>
      <c r="C46" s="45" t="s">
        <v>267</v>
      </c>
      <c r="D46" s="24" t="s">
        <v>77</v>
      </c>
      <c r="E46" s="68">
        <v>1</v>
      </c>
      <c r="F46" s="69"/>
      <c r="G46" s="66"/>
      <c r="H46" s="46">
        <f t="shared" si="0"/>
        <v>0</v>
      </c>
      <c r="I46" s="66"/>
      <c r="J46" s="66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">
      <c r="A47" s="37"/>
      <c r="B47" s="38"/>
      <c r="C47" s="45" t="s">
        <v>426</v>
      </c>
      <c r="D47" s="24"/>
      <c r="E47" s="68"/>
      <c r="F47" s="69"/>
      <c r="G47" s="66"/>
      <c r="H47" s="46">
        <f t="shared" si="0"/>
        <v>0</v>
      </c>
      <c r="I47" s="66"/>
      <c r="J47" s="66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x14ac:dyDescent="0.2">
      <c r="A48" s="37">
        <v>32</v>
      </c>
      <c r="B48" s="38" t="s">
        <v>69</v>
      </c>
      <c r="C48" s="45" t="s">
        <v>584</v>
      </c>
      <c r="D48" s="24" t="s">
        <v>157</v>
      </c>
      <c r="E48" s="68">
        <v>45</v>
      </c>
      <c r="F48" s="69"/>
      <c r="G48" s="66"/>
      <c r="H48" s="46">
        <f t="shared" si="0"/>
        <v>0</v>
      </c>
      <c r="I48" s="66"/>
      <c r="J48" s="66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ht="22.5" x14ac:dyDescent="0.2">
      <c r="A49" s="37">
        <v>33</v>
      </c>
      <c r="B49" s="38" t="s">
        <v>69</v>
      </c>
      <c r="C49" s="45" t="s">
        <v>427</v>
      </c>
      <c r="D49" s="24" t="s">
        <v>77</v>
      </c>
      <c r="E49" s="68">
        <v>2</v>
      </c>
      <c r="F49" s="69"/>
      <c r="G49" s="66"/>
      <c r="H49" s="46">
        <f t="shared" si="0"/>
        <v>0</v>
      </c>
      <c r="I49" s="66"/>
      <c r="J49" s="66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x14ac:dyDescent="0.2">
      <c r="A50" s="37">
        <v>34</v>
      </c>
      <c r="B50" s="38" t="s">
        <v>69</v>
      </c>
      <c r="C50" s="45" t="s">
        <v>413</v>
      </c>
      <c r="D50" s="24" t="s">
        <v>75</v>
      </c>
      <c r="E50" s="68">
        <v>8</v>
      </c>
      <c r="F50" s="69"/>
      <c r="G50" s="66"/>
      <c r="H50" s="46">
        <f t="shared" si="0"/>
        <v>0</v>
      </c>
      <c r="I50" s="66"/>
      <c r="J50" s="66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x14ac:dyDescent="0.2">
      <c r="A51" s="37">
        <v>35</v>
      </c>
      <c r="B51" s="38" t="s">
        <v>69</v>
      </c>
      <c r="C51" s="45" t="s">
        <v>416</v>
      </c>
      <c r="D51" s="24" t="s">
        <v>77</v>
      </c>
      <c r="E51" s="68">
        <v>4</v>
      </c>
      <c r="F51" s="69"/>
      <c r="G51" s="66"/>
      <c r="H51" s="46">
        <f t="shared" si="0"/>
        <v>0</v>
      </c>
      <c r="I51" s="66"/>
      <c r="J51" s="66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ht="22.5" x14ac:dyDescent="0.2">
      <c r="A52" s="37">
        <v>36</v>
      </c>
      <c r="B52" s="38" t="s">
        <v>69</v>
      </c>
      <c r="C52" s="45" t="s">
        <v>417</v>
      </c>
      <c r="D52" s="24" t="s">
        <v>157</v>
      </c>
      <c r="E52" s="68">
        <v>8</v>
      </c>
      <c r="F52" s="69"/>
      <c r="G52" s="66"/>
      <c r="H52" s="46">
        <f t="shared" si="0"/>
        <v>0</v>
      </c>
      <c r="I52" s="66"/>
      <c r="J52" s="66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x14ac:dyDescent="0.2">
      <c r="A53" s="37">
        <v>37</v>
      </c>
      <c r="B53" s="38" t="s">
        <v>69</v>
      </c>
      <c r="C53" s="45" t="s">
        <v>428</v>
      </c>
      <c r="D53" s="24" t="s">
        <v>75</v>
      </c>
      <c r="E53" s="68">
        <v>4</v>
      </c>
      <c r="F53" s="69"/>
      <c r="G53" s="66"/>
      <c r="H53" s="46">
        <f t="shared" si="0"/>
        <v>0</v>
      </c>
      <c r="I53" s="66"/>
      <c r="J53" s="66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x14ac:dyDescent="0.2">
      <c r="A54" s="37">
        <v>38</v>
      </c>
      <c r="B54" s="38" t="s">
        <v>69</v>
      </c>
      <c r="C54" s="45" t="s">
        <v>360</v>
      </c>
      <c r="D54" s="24" t="s">
        <v>77</v>
      </c>
      <c r="E54" s="68">
        <v>30</v>
      </c>
      <c r="F54" s="69"/>
      <c r="G54" s="66"/>
      <c r="H54" s="46">
        <f t="shared" si="0"/>
        <v>0</v>
      </c>
      <c r="I54" s="66"/>
      <c r="J54" s="66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ht="22.5" x14ac:dyDescent="0.2">
      <c r="A55" s="37">
        <v>39</v>
      </c>
      <c r="B55" s="38" t="s">
        <v>69</v>
      </c>
      <c r="C55" s="45" t="s">
        <v>429</v>
      </c>
      <c r="D55" s="24" t="s">
        <v>362</v>
      </c>
      <c r="E55" s="68">
        <v>10</v>
      </c>
      <c r="F55" s="69"/>
      <c r="G55" s="66"/>
      <c r="H55" s="46">
        <f t="shared" si="0"/>
        <v>0</v>
      </c>
      <c r="I55" s="66"/>
      <c r="J55" s="66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ht="22.5" x14ac:dyDescent="0.2">
      <c r="A56" s="37">
        <v>40</v>
      </c>
      <c r="B56" s="38" t="s">
        <v>69</v>
      </c>
      <c r="C56" s="45" t="s">
        <v>430</v>
      </c>
      <c r="D56" s="24" t="s">
        <v>157</v>
      </c>
      <c r="E56" s="68">
        <v>10</v>
      </c>
      <c r="F56" s="69"/>
      <c r="G56" s="66"/>
      <c r="H56" s="46">
        <f t="shared" si="0"/>
        <v>0</v>
      </c>
      <c r="I56" s="66"/>
      <c r="J56" s="66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x14ac:dyDescent="0.2">
      <c r="A57" s="37">
        <v>41</v>
      </c>
      <c r="B57" s="38" t="s">
        <v>69</v>
      </c>
      <c r="C57" s="45" t="s">
        <v>431</v>
      </c>
      <c r="D57" s="24" t="s">
        <v>157</v>
      </c>
      <c r="E57" s="68">
        <v>8</v>
      </c>
      <c r="F57" s="69"/>
      <c r="G57" s="66"/>
      <c r="H57" s="46">
        <f t="shared" si="0"/>
        <v>0</v>
      </c>
      <c r="I57" s="66"/>
      <c r="J57" s="66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ht="22.5" x14ac:dyDescent="0.2">
      <c r="A58" s="37">
        <v>42</v>
      </c>
      <c r="B58" s="38" t="s">
        <v>69</v>
      </c>
      <c r="C58" s="45" t="s">
        <v>421</v>
      </c>
      <c r="D58" s="24" t="s">
        <v>75</v>
      </c>
      <c r="E58" s="68">
        <v>2</v>
      </c>
      <c r="F58" s="69"/>
      <c r="G58" s="66"/>
      <c r="H58" s="46">
        <f t="shared" si="0"/>
        <v>0</v>
      </c>
      <c r="I58" s="66"/>
      <c r="J58" s="66"/>
      <c r="K58" s="47">
        <f t="shared" si="1"/>
        <v>0</v>
      </c>
      <c r="L58" s="48">
        <f t="shared" si="2"/>
        <v>0</v>
      </c>
      <c r="M58" s="46">
        <f t="shared" si="3"/>
        <v>0</v>
      </c>
      <c r="N58" s="46">
        <f t="shared" si="4"/>
        <v>0</v>
      </c>
      <c r="O58" s="46">
        <f t="shared" si="5"/>
        <v>0</v>
      </c>
      <c r="P58" s="47">
        <f t="shared" si="6"/>
        <v>0</v>
      </c>
    </row>
    <row r="59" spans="1:16" x14ac:dyDescent="0.2">
      <c r="A59" s="37">
        <v>43</v>
      </c>
      <c r="B59" s="38" t="s">
        <v>69</v>
      </c>
      <c r="C59" s="45" t="s">
        <v>423</v>
      </c>
      <c r="D59" s="24" t="s">
        <v>362</v>
      </c>
      <c r="E59" s="68">
        <v>1</v>
      </c>
      <c r="F59" s="69"/>
      <c r="G59" s="66"/>
      <c r="H59" s="46">
        <f t="shared" si="0"/>
        <v>0</v>
      </c>
      <c r="I59" s="66"/>
      <c r="J59" s="66"/>
      <c r="K59" s="47">
        <f t="shared" si="1"/>
        <v>0</v>
      </c>
      <c r="L59" s="48">
        <f t="shared" si="2"/>
        <v>0</v>
      </c>
      <c r="M59" s="46">
        <f t="shared" si="3"/>
        <v>0</v>
      </c>
      <c r="N59" s="46">
        <f t="shared" si="4"/>
        <v>0</v>
      </c>
      <c r="O59" s="46">
        <f t="shared" si="5"/>
        <v>0</v>
      </c>
      <c r="P59" s="47">
        <f t="shared" si="6"/>
        <v>0</v>
      </c>
    </row>
    <row r="60" spans="1:16" x14ac:dyDescent="0.2">
      <c r="A60" s="37">
        <v>44</v>
      </c>
      <c r="B60" s="38" t="s">
        <v>69</v>
      </c>
      <c r="C60" s="45" t="s">
        <v>424</v>
      </c>
      <c r="D60" s="24" t="s">
        <v>425</v>
      </c>
      <c r="E60" s="68">
        <v>8</v>
      </c>
      <c r="F60" s="69"/>
      <c r="G60" s="66"/>
      <c r="H60" s="46">
        <f t="shared" si="0"/>
        <v>0</v>
      </c>
      <c r="I60" s="66"/>
      <c r="J60" s="66"/>
      <c r="K60" s="47">
        <f t="shared" si="1"/>
        <v>0</v>
      </c>
      <c r="L60" s="48">
        <f t="shared" si="2"/>
        <v>0</v>
      </c>
      <c r="M60" s="46">
        <f t="shared" si="3"/>
        <v>0</v>
      </c>
      <c r="N60" s="46">
        <f t="shared" si="4"/>
        <v>0</v>
      </c>
      <c r="O60" s="46">
        <f t="shared" si="5"/>
        <v>0</v>
      </c>
      <c r="P60" s="47">
        <f t="shared" si="6"/>
        <v>0</v>
      </c>
    </row>
    <row r="61" spans="1:16" x14ac:dyDescent="0.2">
      <c r="A61" s="37">
        <v>45</v>
      </c>
      <c r="B61" s="38" t="s">
        <v>69</v>
      </c>
      <c r="C61" s="45" t="s">
        <v>364</v>
      </c>
      <c r="D61" s="24" t="s">
        <v>157</v>
      </c>
      <c r="E61" s="68">
        <v>53</v>
      </c>
      <c r="F61" s="69"/>
      <c r="G61" s="66"/>
      <c r="H61" s="46">
        <f t="shared" si="0"/>
        <v>0</v>
      </c>
      <c r="I61" s="66"/>
      <c r="J61" s="66"/>
      <c r="K61" s="47">
        <f t="shared" si="1"/>
        <v>0</v>
      </c>
      <c r="L61" s="48">
        <f t="shared" si="2"/>
        <v>0</v>
      </c>
      <c r="M61" s="46">
        <f t="shared" si="3"/>
        <v>0</v>
      </c>
      <c r="N61" s="46">
        <f t="shared" si="4"/>
        <v>0</v>
      </c>
      <c r="O61" s="46">
        <f t="shared" si="5"/>
        <v>0</v>
      </c>
      <c r="P61" s="47">
        <f t="shared" si="6"/>
        <v>0</v>
      </c>
    </row>
    <row r="62" spans="1:16" ht="12" thickBot="1" x14ac:dyDescent="0.25">
      <c r="A62" s="37">
        <v>46</v>
      </c>
      <c r="B62" s="38" t="s">
        <v>69</v>
      </c>
      <c r="C62" s="45" t="s">
        <v>267</v>
      </c>
      <c r="D62" s="24" t="s">
        <v>77</v>
      </c>
      <c r="E62" s="68">
        <v>1</v>
      </c>
      <c r="F62" s="69"/>
      <c r="G62" s="66"/>
      <c r="H62" s="46">
        <f t="shared" si="0"/>
        <v>0</v>
      </c>
      <c r="I62" s="66"/>
      <c r="J62" s="66"/>
      <c r="K62" s="47">
        <f t="shared" si="1"/>
        <v>0</v>
      </c>
      <c r="L62" s="48">
        <f t="shared" si="2"/>
        <v>0</v>
      </c>
      <c r="M62" s="46">
        <f t="shared" si="3"/>
        <v>0</v>
      </c>
      <c r="N62" s="46">
        <f t="shared" si="4"/>
        <v>0</v>
      </c>
      <c r="O62" s="46">
        <f t="shared" si="5"/>
        <v>0</v>
      </c>
      <c r="P62" s="47">
        <f t="shared" si="6"/>
        <v>0</v>
      </c>
    </row>
    <row r="63" spans="1:16" ht="12" thickBot="1" x14ac:dyDescent="0.25">
      <c r="A63" s="172" t="s">
        <v>95</v>
      </c>
      <c r="B63" s="173"/>
      <c r="C63" s="173"/>
      <c r="D63" s="173"/>
      <c r="E63" s="173"/>
      <c r="F63" s="173"/>
      <c r="G63" s="173"/>
      <c r="H63" s="173"/>
      <c r="I63" s="173"/>
      <c r="J63" s="173"/>
      <c r="K63" s="174"/>
      <c r="L63" s="70">
        <f>SUM(L14:L62)</f>
        <v>0</v>
      </c>
      <c r="M63" s="71">
        <f>SUM(M14:M62)</f>
        <v>0</v>
      </c>
      <c r="N63" s="71">
        <f>SUM(N14:N62)</f>
        <v>0</v>
      </c>
      <c r="O63" s="71">
        <f>SUM(O14:O62)</f>
        <v>0</v>
      </c>
      <c r="P63" s="72">
        <f>SUM(P14:P62)</f>
        <v>0</v>
      </c>
    </row>
    <row r="64" spans="1:16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">
      <c r="A66" s="1" t="s">
        <v>14</v>
      </c>
      <c r="B66" s="17"/>
      <c r="C66" s="171">
        <f>'Kops a'!C38:H38</f>
        <v>0</v>
      </c>
      <c r="D66" s="171"/>
      <c r="E66" s="171"/>
      <c r="F66" s="171"/>
      <c r="G66" s="171"/>
      <c r="H66" s="171"/>
      <c r="I66" s="17"/>
      <c r="J66" s="17"/>
      <c r="K66" s="17"/>
      <c r="L66" s="17"/>
      <c r="M66" s="17"/>
      <c r="N66" s="17"/>
      <c r="O66" s="17"/>
      <c r="P66" s="17"/>
    </row>
    <row r="67" spans="1:16" x14ac:dyDescent="0.2">
      <c r="A67" s="17"/>
      <c r="B67" s="17"/>
      <c r="C67" s="108" t="s">
        <v>15</v>
      </c>
      <c r="D67" s="108"/>
      <c r="E67" s="108"/>
      <c r="F67" s="108"/>
      <c r="G67" s="108"/>
      <c r="H67" s="108"/>
      <c r="I67" s="17"/>
      <c r="J67" s="17"/>
      <c r="K67" s="17"/>
      <c r="L67" s="17"/>
      <c r="M67" s="17"/>
      <c r="N67" s="17"/>
      <c r="O67" s="17"/>
      <c r="P67" s="17"/>
    </row>
    <row r="68" spans="1:16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">
      <c r="A69" s="89" t="str">
        <f>'Kops a'!A41</f>
        <v>Tāme sastādīta 20__. gada __. _________</v>
      </c>
      <c r="B69" s="90"/>
      <c r="C69" s="90"/>
      <c r="D69" s="90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">
      <c r="A71" s="1" t="s">
        <v>38</v>
      </c>
      <c r="B71" s="17"/>
      <c r="C71" s="171">
        <f>'Kops a'!C43:H43</f>
        <v>0</v>
      </c>
      <c r="D71" s="171"/>
      <c r="E71" s="171"/>
      <c r="F71" s="171"/>
      <c r="G71" s="171"/>
      <c r="H71" s="171"/>
      <c r="I71" s="17"/>
      <c r="J71" s="17"/>
      <c r="K71" s="17"/>
      <c r="L71" s="17"/>
      <c r="M71" s="17"/>
      <c r="N71" s="17"/>
      <c r="O71" s="17"/>
      <c r="P71" s="17"/>
    </row>
    <row r="72" spans="1:16" x14ac:dyDescent="0.2">
      <c r="A72" s="17"/>
      <c r="B72" s="17"/>
      <c r="C72" s="108" t="s">
        <v>15</v>
      </c>
      <c r="D72" s="108"/>
      <c r="E72" s="108"/>
      <c r="F72" s="108"/>
      <c r="G72" s="108"/>
      <c r="H72" s="108"/>
      <c r="I72" s="17"/>
      <c r="J72" s="17"/>
      <c r="K72" s="17"/>
      <c r="L72" s="17"/>
      <c r="M72" s="17"/>
      <c r="N72" s="17"/>
      <c r="O72" s="17"/>
      <c r="P72" s="17"/>
    </row>
    <row r="73" spans="1:16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">
      <c r="A74" s="89" t="s">
        <v>55</v>
      </c>
      <c r="B74" s="90"/>
      <c r="C74" s="94">
        <f>'Kops a'!C46</f>
        <v>0</v>
      </c>
      <c r="D74" s="49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ht="13.5" x14ac:dyDescent="0.2">
      <c r="A76" s="106" t="s">
        <v>62</v>
      </c>
    </row>
    <row r="77" spans="1:16" ht="12" x14ac:dyDescent="0.2">
      <c r="A77" s="107" t="s">
        <v>63</v>
      </c>
    </row>
    <row r="78" spans="1:16" ht="12" x14ac:dyDescent="0.2">
      <c r="A78" s="107" t="s">
        <v>64</v>
      </c>
    </row>
  </sheetData>
  <mergeCells count="22">
    <mergeCell ref="C72:H72"/>
    <mergeCell ref="C4:I4"/>
    <mergeCell ref="F12:K12"/>
    <mergeCell ref="A9:F9"/>
    <mergeCell ref="J9:M9"/>
    <mergeCell ref="D8:L8"/>
    <mergeCell ref="A63:K63"/>
    <mergeCell ref="C66:H66"/>
    <mergeCell ref="C67:H67"/>
    <mergeCell ref="C71:H71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62 I15:J62 D15:G62">
    <cfRule type="cellIs" dxfId="39" priority="26" operator="equal">
      <formula>0</formula>
    </cfRule>
  </conditionalFormatting>
  <conditionalFormatting sqref="N9:O9">
    <cfRule type="cellIs" dxfId="38" priority="25" operator="equal">
      <formula>0</formula>
    </cfRule>
  </conditionalFormatting>
  <conditionalFormatting sqref="A9:F9">
    <cfRule type="containsText" dxfId="3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36" priority="22" operator="equal">
      <formula>0</formula>
    </cfRule>
  </conditionalFormatting>
  <conditionalFormatting sqref="O10">
    <cfRule type="cellIs" dxfId="35" priority="21" operator="equal">
      <formula>"20__. gada __. _________"</formula>
    </cfRule>
  </conditionalFormatting>
  <conditionalFormatting sqref="A63:K63">
    <cfRule type="containsText" dxfId="34" priority="20" operator="containsText" text="Tiešās izmaksas kopā, t. sk. darba devēja sociālais nodoklis __.__% ">
      <formula>NOT(ISERROR(SEARCH("Tiešās izmaksas kopā, t. sk. darba devēja sociālais nodoklis __.__% ",A63)))</formula>
    </cfRule>
  </conditionalFormatting>
  <conditionalFormatting sqref="H14:H62 K14:P62 L63:P63">
    <cfRule type="cellIs" dxfId="33" priority="15" operator="equal">
      <formula>0</formula>
    </cfRule>
  </conditionalFormatting>
  <conditionalFormatting sqref="C4:I4">
    <cfRule type="cellIs" dxfId="32" priority="14" operator="equal">
      <formula>0</formula>
    </cfRule>
  </conditionalFormatting>
  <conditionalFormatting sqref="C15:C62">
    <cfRule type="cellIs" dxfId="31" priority="13" operator="equal">
      <formula>0</formula>
    </cfRule>
  </conditionalFormatting>
  <conditionalFormatting sqref="D5:L8">
    <cfRule type="cellIs" dxfId="30" priority="11" operator="equal">
      <formula>0</formula>
    </cfRule>
  </conditionalFormatting>
  <conditionalFormatting sqref="A14:B14 D14:G14">
    <cfRule type="cellIs" dxfId="29" priority="10" operator="equal">
      <formula>0</formula>
    </cfRule>
  </conditionalFormatting>
  <conditionalFormatting sqref="C14">
    <cfRule type="cellIs" dxfId="28" priority="9" operator="equal">
      <formula>0</formula>
    </cfRule>
  </conditionalFormatting>
  <conditionalFormatting sqref="I14:J14">
    <cfRule type="cellIs" dxfId="27" priority="8" operator="equal">
      <formula>0</formula>
    </cfRule>
  </conditionalFormatting>
  <conditionalFormatting sqref="P10">
    <cfRule type="cellIs" dxfId="26" priority="7" operator="equal">
      <formula>"20__. gada __. _________"</formula>
    </cfRule>
  </conditionalFormatting>
  <conditionalFormatting sqref="C71:H71">
    <cfRule type="cellIs" dxfId="25" priority="4" operator="equal">
      <formula>0</formula>
    </cfRule>
  </conditionalFormatting>
  <conditionalFormatting sqref="C66:H66">
    <cfRule type="cellIs" dxfId="24" priority="3" operator="equal">
      <formula>0</formula>
    </cfRule>
  </conditionalFormatting>
  <conditionalFormatting sqref="C71:H71 C74 C66:H66">
    <cfRule type="cellIs" dxfId="23" priority="2" operator="equal">
      <formula>0</formula>
    </cfRule>
  </conditionalFormatting>
  <conditionalFormatting sqref="D1">
    <cfRule type="cellIs" dxfId="22" priority="1" operator="equal">
      <formula>0</formula>
    </cfRule>
  </conditionalFormatting>
  <pageMargins left="0.7" right="0.7" top="0.75" bottom="0.75" header="0.3" footer="0.3"/>
  <pageSetup paperSize="9" scale="93" fitToHeight="0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BA0CA116-20A7-4FA6-9220-2AF7FD487D58}">
            <xm:f>NOT(ISERROR(SEARCH("Tāme sastādīta ____. gada ___. ______________",A69)))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A69</xm:sqref>
        </x14:conditionalFormatting>
        <x14:conditionalFormatting xmlns:xm="http://schemas.microsoft.com/office/excel/2006/main">
          <x14:cfRule type="containsText" priority="5" operator="containsText" id="{45B2B075-E15A-435A-9AA7-A6EEB76ED4D1}">
            <xm:f>NOT(ISERROR(SEARCH("Sertifikāta Nr. _________________________________",A74)))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F469-E6B7-410F-B058-D90612E828C6}">
  <sheetPr codeName="Sheet16">
    <pageSetUpPr fitToPage="1"/>
  </sheetPr>
  <dimension ref="A1:P51"/>
  <sheetViews>
    <sheetView zoomScale="130" zoomScaleNormal="130" workbookViewId="0">
      <selection activeCell="C17" sqref="C17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39</v>
      </c>
      <c r="D1" s="50">
        <f>'Kops a'!A28</f>
        <v>0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154" t="s">
        <v>432</v>
      </c>
      <c r="D2" s="154"/>
      <c r="E2" s="154"/>
      <c r="F2" s="154"/>
      <c r="G2" s="154"/>
      <c r="H2" s="154"/>
      <c r="I2" s="154"/>
      <c r="J2" s="28"/>
    </row>
    <row r="3" spans="1:16" x14ac:dyDescent="0.2">
      <c r="A3" s="29"/>
      <c r="B3" s="29"/>
      <c r="C3" s="117" t="s">
        <v>18</v>
      </c>
      <c r="D3" s="117"/>
      <c r="E3" s="117"/>
      <c r="F3" s="117"/>
      <c r="G3" s="117"/>
      <c r="H3" s="117"/>
      <c r="I3" s="117"/>
      <c r="J3" s="29"/>
    </row>
    <row r="4" spans="1:16" x14ac:dyDescent="0.2">
      <c r="A4" s="29"/>
      <c r="B4" s="29"/>
      <c r="C4" s="155" t="s">
        <v>53</v>
      </c>
      <c r="D4" s="155"/>
      <c r="E4" s="155"/>
      <c r="F4" s="155"/>
      <c r="G4" s="155"/>
      <c r="H4" s="155"/>
      <c r="I4" s="155"/>
      <c r="J4" s="29"/>
    </row>
    <row r="5" spans="1:16" x14ac:dyDescent="0.2">
      <c r="A5" s="22"/>
      <c r="B5" s="22"/>
      <c r="C5" s="26" t="s">
        <v>5</v>
      </c>
      <c r="D5" s="168" t="str">
        <f>'Kops a'!D6</f>
        <v>Daudzdzīvokļu ēka</v>
      </c>
      <c r="E5" s="168"/>
      <c r="F5" s="168"/>
      <c r="G5" s="168"/>
      <c r="H5" s="168"/>
      <c r="I5" s="168"/>
      <c r="J5" s="168"/>
      <c r="K5" s="168"/>
      <c r="L5" s="168"/>
      <c r="M5" s="17"/>
      <c r="N5" s="17"/>
      <c r="O5" s="17"/>
      <c r="P5" s="17"/>
    </row>
    <row r="6" spans="1:16" x14ac:dyDescent="0.2">
      <c r="A6" s="22"/>
      <c r="B6" s="22"/>
      <c r="C6" s="26" t="s">
        <v>6</v>
      </c>
      <c r="D6" s="168" t="str">
        <f>'Kops a'!D7</f>
        <v>Daudzdzīvokļu dzīvojamās mājas energoefektivitātes paaugstināšanas pasākumi - fasādes vienkāršotā atjaunošana</v>
      </c>
      <c r="E6" s="168"/>
      <c r="F6" s="168"/>
      <c r="G6" s="168"/>
      <c r="H6" s="168"/>
      <c r="I6" s="168"/>
      <c r="J6" s="168"/>
      <c r="K6" s="168"/>
      <c r="L6" s="168"/>
      <c r="M6" s="17"/>
      <c r="N6" s="17"/>
      <c r="O6" s="17"/>
      <c r="P6" s="17"/>
    </row>
    <row r="7" spans="1:16" x14ac:dyDescent="0.2">
      <c r="A7" s="22"/>
      <c r="B7" s="22"/>
      <c r="C7" s="26" t="s">
        <v>7</v>
      </c>
      <c r="D7" s="168" t="str">
        <f>'Kops a'!D8</f>
        <v>Mežmalas iela 5, Liepāja</v>
      </c>
      <c r="E7" s="168"/>
      <c r="F7" s="168"/>
      <c r="G7" s="168"/>
      <c r="H7" s="168"/>
      <c r="I7" s="168"/>
      <c r="J7" s="168"/>
      <c r="K7" s="168"/>
      <c r="L7" s="168"/>
      <c r="M7" s="17"/>
      <c r="N7" s="17"/>
      <c r="O7" s="17"/>
      <c r="P7" s="17"/>
    </row>
    <row r="8" spans="1:16" x14ac:dyDescent="0.2">
      <c r="A8" s="22"/>
      <c r="B8" s="22"/>
      <c r="C8" s="4" t="s">
        <v>21</v>
      </c>
      <c r="D8" s="168" t="str">
        <f>'Kops a'!D9</f>
        <v>2017/3-62/106</v>
      </c>
      <c r="E8" s="168"/>
      <c r="F8" s="168"/>
      <c r="G8" s="168"/>
      <c r="H8" s="168"/>
      <c r="I8" s="168"/>
      <c r="J8" s="168"/>
      <c r="K8" s="168"/>
      <c r="L8" s="168"/>
      <c r="M8" s="17"/>
      <c r="N8" s="17"/>
      <c r="O8" s="17"/>
      <c r="P8" s="17"/>
    </row>
    <row r="9" spans="1:16" ht="11.25" customHeight="1" x14ac:dyDescent="0.2">
      <c r="A9" s="156" t="s">
        <v>433</v>
      </c>
      <c r="B9" s="156"/>
      <c r="C9" s="156"/>
      <c r="D9" s="156"/>
      <c r="E9" s="156"/>
      <c r="F9" s="156"/>
      <c r="G9" s="30"/>
      <c r="H9" s="30"/>
      <c r="I9" s="30"/>
      <c r="J9" s="160" t="s">
        <v>40</v>
      </c>
      <c r="K9" s="160"/>
      <c r="L9" s="160"/>
      <c r="M9" s="160"/>
      <c r="N9" s="167">
        <f>P36</f>
        <v>0</v>
      </c>
      <c r="O9" s="167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92"/>
      <c r="P10" s="91" t="str">
        <f>A42</f>
        <v>Tāme sastādīta 20__. gada __. 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128" t="s">
        <v>24</v>
      </c>
      <c r="B12" s="162" t="s">
        <v>41</v>
      </c>
      <c r="C12" s="158" t="s">
        <v>42</v>
      </c>
      <c r="D12" s="165" t="s">
        <v>43</v>
      </c>
      <c r="E12" s="169" t="s">
        <v>44</v>
      </c>
      <c r="F12" s="157" t="s">
        <v>45</v>
      </c>
      <c r="G12" s="158"/>
      <c r="H12" s="158"/>
      <c r="I12" s="158"/>
      <c r="J12" s="158"/>
      <c r="K12" s="159"/>
      <c r="L12" s="157" t="s">
        <v>46</v>
      </c>
      <c r="M12" s="158"/>
      <c r="N12" s="158"/>
      <c r="O12" s="158"/>
      <c r="P12" s="159"/>
    </row>
    <row r="13" spans="1:16" ht="126.75" customHeight="1" thickBot="1" x14ac:dyDescent="0.25">
      <c r="A13" s="161"/>
      <c r="B13" s="163"/>
      <c r="C13" s="164"/>
      <c r="D13" s="166"/>
      <c r="E13" s="170"/>
      <c r="F13" s="35" t="s">
        <v>47</v>
      </c>
      <c r="G13" s="36" t="s">
        <v>48</v>
      </c>
      <c r="H13" s="36" t="s">
        <v>49</v>
      </c>
      <c r="I13" s="36" t="s">
        <v>50</v>
      </c>
      <c r="J13" s="36" t="s">
        <v>51</v>
      </c>
      <c r="K13" s="61" t="s">
        <v>52</v>
      </c>
      <c r="L13" s="35" t="s">
        <v>47</v>
      </c>
      <c r="M13" s="36" t="s">
        <v>49</v>
      </c>
      <c r="N13" s="36" t="s">
        <v>50</v>
      </c>
      <c r="O13" s="36" t="s">
        <v>51</v>
      </c>
      <c r="P13" s="61" t="s">
        <v>52</v>
      </c>
    </row>
    <row r="14" spans="1:16" x14ac:dyDescent="0.2">
      <c r="A14" s="62">
        <v>1</v>
      </c>
      <c r="B14" s="63" t="s">
        <v>69</v>
      </c>
      <c r="C14" s="64" t="s">
        <v>434</v>
      </c>
      <c r="D14" s="65" t="s">
        <v>75</v>
      </c>
      <c r="E14" s="68">
        <v>2</v>
      </c>
      <c r="F14" s="69"/>
      <c r="G14" s="66"/>
      <c r="H14" s="66">
        <f>ROUND(F14*G14,2)</f>
        <v>0</v>
      </c>
      <c r="I14" s="66"/>
      <c r="J14" s="66"/>
      <c r="K14" s="67">
        <f>SUM(H14:J14)</f>
        <v>0</v>
      </c>
      <c r="L14" s="69">
        <f>ROUND(E14*F14,2)</f>
        <v>0</v>
      </c>
      <c r="M14" s="66">
        <f>ROUND(H14*E14,2)</f>
        <v>0</v>
      </c>
      <c r="N14" s="66">
        <f>ROUND(I14*E14,2)</f>
        <v>0</v>
      </c>
      <c r="O14" s="66">
        <f>ROUND(J14*E14,2)</f>
        <v>0</v>
      </c>
      <c r="P14" s="67">
        <f>SUM(M14:O14)</f>
        <v>0</v>
      </c>
    </row>
    <row r="15" spans="1:16" x14ac:dyDescent="0.2">
      <c r="A15" s="37">
        <v>2</v>
      </c>
      <c r="B15" s="38" t="s">
        <v>69</v>
      </c>
      <c r="C15" s="45" t="s">
        <v>435</v>
      </c>
      <c r="D15" s="24" t="s">
        <v>75</v>
      </c>
      <c r="E15" s="68">
        <v>2</v>
      </c>
      <c r="F15" s="69"/>
      <c r="G15" s="66"/>
      <c r="H15" s="46">
        <f t="shared" ref="H15:H35" si="0">ROUND(F15*G15,2)</f>
        <v>0</v>
      </c>
      <c r="I15" s="66"/>
      <c r="J15" s="66"/>
      <c r="K15" s="47">
        <f t="shared" ref="K15:K35" si="1">SUM(H15:J15)</f>
        <v>0</v>
      </c>
      <c r="L15" s="48">
        <f t="shared" ref="L15:L35" si="2">ROUND(E15*F15,2)</f>
        <v>0</v>
      </c>
      <c r="M15" s="46">
        <f t="shared" ref="M15:M35" si="3">ROUND(H15*E15,2)</f>
        <v>0</v>
      </c>
      <c r="N15" s="46">
        <f t="shared" ref="N15:N35" si="4">ROUND(I15*E15,2)</f>
        <v>0</v>
      </c>
      <c r="O15" s="46">
        <f t="shared" ref="O15:O35" si="5">ROUND(J15*E15,2)</f>
        <v>0</v>
      </c>
      <c r="P15" s="47">
        <f t="shared" ref="P15:P35" si="6">SUM(M15:O15)</f>
        <v>0</v>
      </c>
    </row>
    <row r="16" spans="1:16" x14ac:dyDescent="0.2">
      <c r="A16" s="37">
        <v>3</v>
      </c>
      <c r="B16" s="38" t="s">
        <v>69</v>
      </c>
      <c r="C16" s="45" t="s">
        <v>436</v>
      </c>
      <c r="D16" s="24" t="s">
        <v>75</v>
      </c>
      <c r="E16" s="68">
        <v>2</v>
      </c>
      <c r="F16" s="69"/>
      <c r="G16" s="66"/>
      <c r="H16" s="46">
        <f t="shared" si="0"/>
        <v>0</v>
      </c>
      <c r="I16" s="66"/>
      <c r="J16" s="66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">
      <c r="A17" s="37">
        <v>4</v>
      </c>
      <c r="B17" s="38" t="s">
        <v>69</v>
      </c>
      <c r="C17" s="45" t="s">
        <v>437</v>
      </c>
      <c r="D17" s="24" t="s">
        <v>75</v>
      </c>
      <c r="E17" s="68">
        <v>8</v>
      </c>
      <c r="F17" s="69"/>
      <c r="G17" s="66"/>
      <c r="H17" s="46">
        <f t="shared" si="0"/>
        <v>0</v>
      </c>
      <c r="I17" s="66"/>
      <c r="J17" s="66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">
      <c r="A18" s="37">
        <v>5</v>
      </c>
      <c r="B18" s="38" t="s">
        <v>69</v>
      </c>
      <c r="C18" s="45" t="s">
        <v>438</v>
      </c>
      <c r="D18" s="24" t="s">
        <v>71</v>
      </c>
      <c r="E18" s="68">
        <v>110</v>
      </c>
      <c r="F18" s="69"/>
      <c r="G18" s="66"/>
      <c r="H18" s="46">
        <f t="shared" si="0"/>
        <v>0</v>
      </c>
      <c r="I18" s="66"/>
      <c r="J18" s="66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">
      <c r="A19" s="37">
        <v>6</v>
      </c>
      <c r="B19" s="38" t="s">
        <v>69</v>
      </c>
      <c r="C19" s="45" t="s">
        <v>439</v>
      </c>
      <c r="D19" s="24" t="s">
        <v>71</v>
      </c>
      <c r="E19" s="68">
        <v>64</v>
      </c>
      <c r="F19" s="69"/>
      <c r="G19" s="66"/>
      <c r="H19" s="46">
        <f t="shared" si="0"/>
        <v>0</v>
      </c>
      <c r="I19" s="66"/>
      <c r="J19" s="66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ht="22.5" x14ac:dyDescent="0.2">
      <c r="A20" s="37">
        <v>7</v>
      </c>
      <c r="B20" s="38" t="s">
        <v>69</v>
      </c>
      <c r="C20" s="45" t="s">
        <v>440</v>
      </c>
      <c r="D20" s="24" t="s">
        <v>157</v>
      </c>
      <c r="E20" s="68">
        <v>28</v>
      </c>
      <c r="F20" s="69"/>
      <c r="G20" s="66"/>
      <c r="H20" s="46">
        <f t="shared" si="0"/>
        <v>0</v>
      </c>
      <c r="I20" s="66"/>
      <c r="J20" s="66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">
      <c r="A21" s="37">
        <v>8</v>
      </c>
      <c r="B21" s="38" t="s">
        <v>69</v>
      </c>
      <c r="C21" s="45" t="s">
        <v>441</v>
      </c>
      <c r="D21" s="24" t="s">
        <v>75</v>
      </c>
      <c r="E21" s="68">
        <v>8</v>
      </c>
      <c r="F21" s="69"/>
      <c r="G21" s="66"/>
      <c r="H21" s="46">
        <f t="shared" si="0"/>
        <v>0</v>
      </c>
      <c r="I21" s="66"/>
      <c r="J21" s="66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">
      <c r="A22" s="37">
        <v>9</v>
      </c>
      <c r="B22" s="38" t="s">
        <v>69</v>
      </c>
      <c r="C22" s="45" t="s">
        <v>442</v>
      </c>
      <c r="D22" s="24" t="s">
        <v>75</v>
      </c>
      <c r="E22" s="68">
        <v>8</v>
      </c>
      <c r="F22" s="69"/>
      <c r="G22" s="66"/>
      <c r="H22" s="46">
        <f t="shared" si="0"/>
        <v>0</v>
      </c>
      <c r="I22" s="66"/>
      <c r="J22" s="66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">
      <c r="A23" s="37">
        <v>10</v>
      </c>
      <c r="B23" s="38" t="s">
        <v>69</v>
      </c>
      <c r="C23" s="45" t="s">
        <v>443</v>
      </c>
      <c r="D23" s="24" t="s">
        <v>75</v>
      </c>
      <c r="E23" s="68">
        <v>182</v>
      </c>
      <c r="F23" s="69"/>
      <c r="G23" s="66"/>
      <c r="H23" s="46">
        <f t="shared" si="0"/>
        <v>0</v>
      </c>
      <c r="I23" s="66"/>
      <c r="J23" s="66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">
      <c r="A24" s="37">
        <v>11</v>
      </c>
      <c r="B24" s="38" t="s">
        <v>69</v>
      </c>
      <c r="C24" s="45" t="s">
        <v>444</v>
      </c>
      <c r="D24" s="24" t="s">
        <v>157</v>
      </c>
      <c r="E24" s="68">
        <v>140</v>
      </c>
      <c r="F24" s="69"/>
      <c r="G24" s="66"/>
      <c r="H24" s="46">
        <f t="shared" si="0"/>
        <v>0</v>
      </c>
      <c r="I24" s="66"/>
      <c r="J24" s="66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">
      <c r="A25" s="37">
        <v>12</v>
      </c>
      <c r="B25" s="38" t="s">
        <v>69</v>
      </c>
      <c r="C25" s="45" t="s">
        <v>445</v>
      </c>
      <c r="D25" s="24" t="s">
        <v>75</v>
      </c>
      <c r="E25" s="68">
        <v>32</v>
      </c>
      <c r="F25" s="69"/>
      <c r="G25" s="66"/>
      <c r="H25" s="46">
        <f t="shared" si="0"/>
        <v>0</v>
      </c>
      <c r="I25" s="66"/>
      <c r="J25" s="66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">
      <c r="A26" s="37">
        <v>13</v>
      </c>
      <c r="B26" s="38" t="s">
        <v>69</v>
      </c>
      <c r="C26" s="45" t="s">
        <v>446</v>
      </c>
      <c r="D26" s="24" t="s">
        <v>75</v>
      </c>
      <c r="E26" s="68">
        <v>10</v>
      </c>
      <c r="F26" s="69"/>
      <c r="G26" s="66"/>
      <c r="H26" s="46">
        <f t="shared" si="0"/>
        <v>0</v>
      </c>
      <c r="I26" s="66"/>
      <c r="J26" s="66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">
      <c r="A27" s="37">
        <v>14</v>
      </c>
      <c r="B27" s="38" t="s">
        <v>69</v>
      </c>
      <c r="C27" s="45" t="s">
        <v>447</v>
      </c>
      <c r="D27" s="24" t="s">
        <v>75</v>
      </c>
      <c r="E27" s="68">
        <v>8</v>
      </c>
      <c r="F27" s="69"/>
      <c r="G27" s="66"/>
      <c r="H27" s="46">
        <f t="shared" si="0"/>
        <v>0</v>
      </c>
      <c r="I27" s="66"/>
      <c r="J27" s="66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">
      <c r="A28" s="37">
        <v>15</v>
      </c>
      <c r="B28" s="38" t="s">
        <v>69</v>
      </c>
      <c r="C28" s="45" t="s">
        <v>448</v>
      </c>
      <c r="D28" s="24" t="s">
        <v>75</v>
      </c>
      <c r="E28" s="68">
        <v>6</v>
      </c>
      <c r="F28" s="69"/>
      <c r="G28" s="66"/>
      <c r="H28" s="46">
        <f t="shared" si="0"/>
        <v>0</v>
      </c>
      <c r="I28" s="66"/>
      <c r="J28" s="66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">
      <c r="A29" s="37">
        <v>16</v>
      </c>
      <c r="B29" s="38" t="s">
        <v>69</v>
      </c>
      <c r="C29" s="45" t="s">
        <v>449</v>
      </c>
      <c r="D29" s="24" t="s">
        <v>75</v>
      </c>
      <c r="E29" s="68">
        <v>30</v>
      </c>
      <c r="F29" s="69"/>
      <c r="G29" s="66"/>
      <c r="H29" s="46">
        <f t="shared" si="0"/>
        <v>0</v>
      </c>
      <c r="I29" s="66"/>
      <c r="J29" s="66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">
      <c r="A30" s="37">
        <v>17</v>
      </c>
      <c r="B30" s="38" t="s">
        <v>69</v>
      </c>
      <c r="C30" s="45" t="s">
        <v>450</v>
      </c>
      <c r="D30" s="24" t="s">
        <v>75</v>
      </c>
      <c r="E30" s="68">
        <v>16</v>
      </c>
      <c r="F30" s="69"/>
      <c r="G30" s="66"/>
      <c r="H30" s="46">
        <f t="shared" si="0"/>
        <v>0</v>
      </c>
      <c r="I30" s="66"/>
      <c r="J30" s="66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ht="22.5" x14ac:dyDescent="0.2">
      <c r="A31" s="37">
        <v>18</v>
      </c>
      <c r="B31" s="38" t="s">
        <v>69</v>
      </c>
      <c r="C31" s="45" t="s">
        <v>451</v>
      </c>
      <c r="D31" s="24" t="s">
        <v>75</v>
      </c>
      <c r="E31" s="68">
        <v>32</v>
      </c>
      <c r="F31" s="69"/>
      <c r="G31" s="66"/>
      <c r="H31" s="46">
        <f t="shared" si="0"/>
        <v>0</v>
      </c>
      <c r="I31" s="66"/>
      <c r="J31" s="66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">
      <c r="A32" s="37">
        <v>19</v>
      </c>
      <c r="B32" s="38" t="s">
        <v>69</v>
      </c>
      <c r="C32" s="45" t="s">
        <v>452</v>
      </c>
      <c r="D32" s="24" t="s">
        <v>75</v>
      </c>
      <c r="E32" s="68">
        <v>4</v>
      </c>
      <c r="F32" s="69"/>
      <c r="G32" s="66"/>
      <c r="H32" s="46">
        <f t="shared" si="0"/>
        <v>0</v>
      </c>
      <c r="I32" s="66"/>
      <c r="J32" s="66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">
      <c r="A33" s="37">
        <v>20</v>
      </c>
      <c r="B33" s="38" t="s">
        <v>69</v>
      </c>
      <c r="C33" s="45" t="s">
        <v>453</v>
      </c>
      <c r="D33" s="24" t="s">
        <v>75</v>
      </c>
      <c r="E33" s="68">
        <v>1</v>
      </c>
      <c r="F33" s="69"/>
      <c r="G33" s="66"/>
      <c r="H33" s="46">
        <f t="shared" si="0"/>
        <v>0</v>
      </c>
      <c r="I33" s="66"/>
      <c r="J33" s="66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">
      <c r="A34" s="37">
        <v>21</v>
      </c>
      <c r="B34" s="38" t="s">
        <v>69</v>
      </c>
      <c r="C34" s="45" t="s">
        <v>454</v>
      </c>
      <c r="D34" s="24" t="s">
        <v>106</v>
      </c>
      <c r="E34" s="68">
        <v>10</v>
      </c>
      <c r="F34" s="69"/>
      <c r="G34" s="66"/>
      <c r="H34" s="46">
        <f t="shared" si="0"/>
        <v>0</v>
      </c>
      <c r="I34" s="66"/>
      <c r="J34" s="66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ht="12" thickBot="1" x14ac:dyDescent="0.25">
      <c r="A35" s="37">
        <v>22</v>
      </c>
      <c r="B35" s="38" t="s">
        <v>69</v>
      </c>
      <c r="C35" s="45" t="s">
        <v>267</v>
      </c>
      <c r="D35" s="24" t="s">
        <v>77</v>
      </c>
      <c r="E35" s="68">
        <v>1</v>
      </c>
      <c r="F35" s="69"/>
      <c r="G35" s="66"/>
      <c r="H35" s="46">
        <f t="shared" si="0"/>
        <v>0</v>
      </c>
      <c r="I35" s="66"/>
      <c r="J35" s="66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ht="12" thickBot="1" x14ac:dyDescent="0.25">
      <c r="A36" s="172" t="s">
        <v>95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  <c r="L36" s="70">
        <f>SUM(L14:L35)</f>
        <v>0</v>
      </c>
      <c r="M36" s="71">
        <f>SUM(M14:M35)</f>
        <v>0</v>
      </c>
      <c r="N36" s="71">
        <f>SUM(N14:N35)</f>
        <v>0</v>
      </c>
      <c r="O36" s="71">
        <f>SUM(O14:O35)</f>
        <v>0</v>
      </c>
      <c r="P36" s="72">
        <f>SUM(P14:P35)</f>
        <v>0</v>
      </c>
    </row>
    <row r="37" spans="1:16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2">
      <c r="A39" s="1" t="s">
        <v>14</v>
      </c>
      <c r="B39" s="17"/>
      <c r="C39" s="171">
        <f>'Kops a'!C38:H38</f>
        <v>0</v>
      </c>
      <c r="D39" s="171"/>
      <c r="E39" s="171"/>
      <c r="F39" s="171"/>
      <c r="G39" s="171"/>
      <c r="H39" s="171"/>
      <c r="I39" s="17"/>
      <c r="J39" s="17"/>
      <c r="K39" s="17"/>
      <c r="L39" s="17"/>
      <c r="M39" s="17"/>
      <c r="N39" s="17"/>
      <c r="O39" s="17"/>
      <c r="P39" s="17"/>
    </row>
    <row r="40" spans="1:16" x14ac:dyDescent="0.2">
      <c r="A40" s="17"/>
      <c r="B40" s="17"/>
      <c r="C40" s="108" t="s">
        <v>15</v>
      </c>
      <c r="D40" s="108"/>
      <c r="E40" s="108"/>
      <c r="F40" s="108"/>
      <c r="G40" s="108"/>
      <c r="H40" s="108"/>
      <c r="I40" s="17"/>
      <c r="J40" s="17"/>
      <c r="K40" s="17"/>
      <c r="L40" s="17"/>
      <c r="M40" s="17"/>
      <c r="N40" s="17"/>
      <c r="O40" s="17"/>
      <c r="P40" s="17"/>
    </row>
    <row r="41" spans="1:16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">
      <c r="A42" s="89" t="str">
        <f>'Kops a'!A41</f>
        <v>Tāme sastādīta 20__. gada __. _________</v>
      </c>
      <c r="B42" s="90"/>
      <c r="C42" s="90"/>
      <c r="D42" s="90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">
      <c r="A44" s="1" t="s">
        <v>38</v>
      </c>
      <c r="B44" s="17"/>
      <c r="C44" s="171">
        <f>'Kops a'!C43:H43</f>
        <v>0</v>
      </c>
      <c r="D44" s="171"/>
      <c r="E44" s="171"/>
      <c r="F44" s="171"/>
      <c r="G44" s="171"/>
      <c r="H44" s="171"/>
      <c r="I44" s="17"/>
      <c r="J44" s="17"/>
      <c r="K44" s="17"/>
      <c r="L44" s="17"/>
      <c r="M44" s="17"/>
      <c r="N44" s="17"/>
      <c r="O44" s="17"/>
      <c r="P44" s="17"/>
    </row>
    <row r="45" spans="1:16" x14ac:dyDescent="0.2">
      <c r="A45" s="17"/>
      <c r="B45" s="17"/>
      <c r="C45" s="108" t="s">
        <v>15</v>
      </c>
      <c r="D45" s="108"/>
      <c r="E45" s="108"/>
      <c r="F45" s="108"/>
      <c r="G45" s="108"/>
      <c r="H45" s="108"/>
      <c r="I45" s="17"/>
      <c r="J45" s="17"/>
      <c r="K45" s="17"/>
      <c r="L45" s="17"/>
      <c r="M45" s="17"/>
      <c r="N45" s="17"/>
      <c r="O45" s="17"/>
      <c r="P45" s="17"/>
    </row>
    <row r="46" spans="1:16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A47" s="89" t="s">
        <v>55</v>
      </c>
      <c r="B47" s="90"/>
      <c r="C47" s="94">
        <f>'Kops a'!C46</f>
        <v>0</v>
      </c>
      <c r="D47" s="49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" ht="13.5" x14ac:dyDescent="0.2">
      <c r="A49" s="106" t="s">
        <v>62</v>
      </c>
    </row>
    <row r="50" spans="1:1" ht="12" x14ac:dyDescent="0.2">
      <c r="A50" s="107" t="s">
        <v>63</v>
      </c>
    </row>
    <row r="51" spans="1:1" ht="12" x14ac:dyDescent="0.2">
      <c r="A51" s="107" t="s">
        <v>64</v>
      </c>
    </row>
  </sheetData>
  <mergeCells count="22">
    <mergeCell ref="C45:H45"/>
    <mergeCell ref="C4:I4"/>
    <mergeCell ref="F12:K12"/>
    <mergeCell ref="A9:F9"/>
    <mergeCell ref="J9:M9"/>
    <mergeCell ref="D8:L8"/>
    <mergeCell ref="A36:K36"/>
    <mergeCell ref="C39:H39"/>
    <mergeCell ref="C40:H40"/>
    <mergeCell ref="C44:H44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35 I15:J35 D15:G35">
    <cfRule type="cellIs" dxfId="19" priority="26" operator="equal">
      <formula>0</formula>
    </cfRule>
  </conditionalFormatting>
  <conditionalFormatting sqref="N9:O9">
    <cfRule type="cellIs" dxfId="18" priority="25" operator="equal">
      <formula>0</formula>
    </cfRule>
  </conditionalFormatting>
  <conditionalFormatting sqref="A9:F9">
    <cfRule type="containsText" dxfId="17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6" priority="22" operator="equal">
      <formula>0</formula>
    </cfRule>
  </conditionalFormatting>
  <conditionalFormatting sqref="O10">
    <cfRule type="cellIs" dxfId="15" priority="21" operator="equal">
      <formula>"20__. gada __. _________"</formula>
    </cfRule>
  </conditionalFormatting>
  <conditionalFormatting sqref="A36:K36">
    <cfRule type="containsText" dxfId="14" priority="20" operator="containsText" text="Tiešās izmaksas kopā, t. sk. darba devēja sociālais nodoklis __.__% ">
      <formula>NOT(ISERROR(SEARCH("Tiešās izmaksas kopā, t. sk. darba devēja sociālais nodoklis __.__% ",A36)))</formula>
    </cfRule>
  </conditionalFormatting>
  <conditionalFormatting sqref="H14:H35 K14:P35 L36:P36">
    <cfRule type="cellIs" dxfId="13" priority="15" operator="equal">
      <formula>0</formula>
    </cfRule>
  </conditionalFormatting>
  <conditionalFormatting sqref="C4:I4">
    <cfRule type="cellIs" dxfId="12" priority="14" operator="equal">
      <formula>0</formula>
    </cfRule>
  </conditionalFormatting>
  <conditionalFormatting sqref="C15:C35">
    <cfRule type="cellIs" dxfId="11" priority="13" operator="equal">
      <formula>0</formula>
    </cfRule>
  </conditionalFormatting>
  <conditionalFormatting sqref="D5:L8">
    <cfRule type="cellIs" dxfId="10" priority="11" operator="equal">
      <formula>0</formula>
    </cfRule>
  </conditionalFormatting>
  <conditionalFormatting sqref="A14:B14 D14:G14">
    <cfRule type="cellIs" dxfId="9" priority="10" operator="equal">
      <formula>0</formula>
    </cfRule>
  </conditionalFormatting>
  <conditionalFormatting sqref="C14">
    <cfRule type="cellIs" dxfId="8" priority="9" operator="equal">
      <formula>0</formula>
    </cfRule>
  </conditionalFormatting>
  <conditionalFormatting sqref="I14:J14">
    <cfRule type="cellIs" dxfId="7" priority="8" operator="equal">
      <formula>0</formula>
    </cfRule>
  </conditionalFormatting>
  <conditionalFormatting sqref="P10">
    <cfRule type="cellIs" dxfId="6" priority="7" operator="equal">
      <formula>"20__. gada __. _________"</formula>
    </cfRule>
  </conditionalFormatting>
  <conditionalFormatting sqref="C44:H44">
    <cfRule type="cellIs" dxfId="5" priority="4" operator="equal">
      <formula>0</formula>
    </cfRule>
  </conditionalFormatting>
  <conditionalFormatting sqref="C39:H39">
    <cfRule type="cellIs" dxfId="4" priority="3" operator="equal">
      <formula>0</formula>
    </cfRule>
  </conditionalFormatting>
  <conditionalFormatting sqref="C44:H44 C47 C39:H39">
    <cfRule type="cellIs" dxfId="3" priority="2" operator="equal">
      <formula>0</formula>
    </cfRule>
  </conditionalFormatting>
  <conditionalFormatting sqref="D1">
    <cfRule type="cellIs" dxfId="2" priority="1" operator="equal">
      <formula>0</formula>
    </cfRule>
  </conditionalFormatting>
  <pageMargins left="0.7" right="0.7" top="0.75" bottom="0.75" header="0.3" footer="0.3"/>
  <pageSetup paperSize="9" scale="93" fitToHeight="0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EB1C2623-C390-4088-91D2-B1CE87AF85D2}">
            <xm:f>NOT(ISERROR(SEARCH("Tāme sastādīta ____. gada ___. ______________",A42)))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A42</xm:sqref>
        </x14:conditionalFormatting>
        <x14:conditionalFormatting xmlns:xm="http://schemas.microsoft.com/office/excel/2006/main">
          <x14:cfRule type="containsText" priority="5" operator="containsText" id="{184CBD27-62F0-4269-84CD-4F521C49E073}">
            <xm:f>NOT(ISERROR(SEARCH("Sertifikāta Nr. _________________________________",A47)))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A43-B4C7-4247-B899-4F316ECA05DF}">
  <sheetPr codeName="Sheet2">
    <pageSetUpPr fitToPage="1"/>
  </sheetPr>
  <dimension ref="A1:I56"/>
  <sheetViews>
    <sheetView workbookViewId="0">
      <selection activeCell="C17" sqref="C17:D17"/>
    </sheetView>
  </sheetViews>
  <sheetFormatPr defaultColWidth="3.7109375" defaultRowHeight="11.25" x14ac:dyDescent="0.2"/>
  <cols>
    <col min="1" max="1" width="4" style="1" customWidth="1"/>
    <col min="2" max="2" width="5.28515625" style="1" customWidth="1"/>
    <col min="3" max="3" width="28.42578125" style="1" customWidth="1"/>
    <col min="4" max="4" width="6.85546875" style="1" customWidth="1"/>
    <col min="5" max="5" width="11.85546875" style="1" customWidth="1"/>
    <col min="6" max="6" width="9.85546875" style="1" customWidth="1"/>
    <col min="7" max="7" width="10" style="1" customWidth="1"/>
    <col min="8" max="8" width="8.7109375" style="1" customWidth="1"/>
    <col min="9" max="188" width="9.140625" style="1" customWidth="1"/>
    <col min="189" max="189" width="3.7109375" style="1"/>
    <col min="190" max="190" width="4.5703125" style="1" customWidth="1"/>
    <col min="191" max="191" width="5.85546875" style="1" customWidth="1"/>
    <col min="192" max="192" width="36" style="1" customWidth="1"/>
    <col min="193" max="193" width="9.7109375" style="1" customWidth="1"/>
    <col min="194" max="194" width="11.85546875" style="1" customWidth="1"/>
    <col min="195" max="195" width="9" style="1" customWidth="1"/>
    <col min="196" max="196" width="9.7109375" style="1" customWidth="1"/>
    <col min="197" max="197" width="9.28515625" style="1" customWidth="1"/>
    <col min="198" max="198" width="8.7109375" style="1" customWidth="1"/>
    <col min="199" max="199" width="6.85546875" style="1" customWidth="1"/>
    <col min="200" max="444" width="9.140625" style="1" customWidth="1"/>
    <col min="445" max="445" width="3.7109375" style="1"/>
    <col min="446" max="446" width="4.5703125" style="1" customWidth="1"/>
    <col min="447" max="447" width="5.85546875" style="1" customWidth="1"/>
    <col min="448" max="448" width="36" style="1" customWidth="1"/>
    <col min="449" max="449" width="9.7109375" style="1" customWidth="1"/>
    <col min="450" max="450" width="11.85546875" style="1" customWidth="1"/>
    <col min="451" max="451" width="9" style="1" customWidth="1"/>
    <col min="452" max="452" width="9.7109375" style="1" customWidth="1"/>
    <col min="453" max="453" width="9.28515625" style="1" customWidth="1"/>
    <col min="454" max="454" width="8.7109375" style="1" customWidth="1"/>
    <col min="455" max="455" width="6.85546875" style="1" customWidth="1"/>
    <col min="456" max="700" width="9.140625" style="1" customWidth="1"/>
    <col min="701" max="701" width="3.7109375" style="1"/>
    <col min="702" max="702" width="4.5703125" style="1" customWidth="1"/>
    <col min="703" max="703" width="5.85546875" style="1" customWidth="1"/>
    <col min="704" max="704" width="36" style="1" customWidth="1"/>
    <col min="705" max="705" width="9.7109375" style="1" customWidth="1"/>
    <col min="706" max="706" width="11.85546875" style="1" customWidth="1"/>
    <col min="707" max="707" width="9" style="1" customWidth="1"/>
    <col min="708" max="708" width="9.7109375" style="1" customWidth="1"/>
    <col min="709" max="709" width="9.28515625" style="1" customWidth="1"/>
    <col min="710" max="710" width="8.7109375" style="1" customWidth="1"/>
    <col min="711" max="711" width="6.85546875" style="1" customWidth="1"/>
    <col min="712" max="956" width="9.140625" style="1" customWidth="1"/>
    <col min="957" max="957" width="3.7109375" style="1"/>
    <col min="958" max="958" width="4.5703125" style="1" customWidth="1"/>
    <col min="959" max="959" width="5.85546875" style="1" customWidth="1"/>
    <col min="960" max="960" width="36" style="1" customWidth="1"/>
    <col min="961" max="961" width="9.7109375" style="1" customWidth="1"/>
    <col min="962" max="962" width="11.85546875" style="1" customWidth="1"/>
    <col min="963" max="963" width="9" style="1" customWidth="1"/>
    <col min="964" max="964" width="9.7109375" style="1" customWidth="1"/>
    <col min="965" max="965" width="9.28515625" style="1" customWidth="1"/>
    <col min="966" max="966" width="8.7109375" style="1" customWidth="1"/>
    <col min="967" max="967" width="6.85546875" style="1" customWidth="1"/>
    <col min="968" max="1212" width="9.140625" style="1" customWidth="1"/>
    <col min="1213" max="1213" width="3.7109375" style="1"/>
    <col min="1214" max="1214" width="4.5703125" style="1" customWidth="1"/>
    <col min="1215" max="1215" width="5.85546875" style="1" customWidth="1"/>
    <col min="1216" max="1216" width="36" style="1" customWidth="1"/>
    <col min="1217" max="1217" width="9.7109375" style="1" customWidth="1"/>
    <col min="1218" max="1218" width="11.85546875" style="1" customWidth="1"/>
    <col min="1219" max="1219" width="9" style="1" customWidth="1"/>
    <col min="1220" max="1220" width="9.7109375" style="1" customWidth="1"/>
    <col min="1221" max="1221" width="9.28515625" style="1" customWidth="1"/>
    <col min="1222" max="1222" width="8.7109375" style="1" customWidth="1"/>
    <col min="1223" max="1223" width="6.85546875" style="1" customWidth="1"/>
    <col min="1224" max="1468" width="9.140625" style="1" customWidth="1"/>
    <col min="1469" max="1469" width="3.7109375" style="1"/>
    <col min="1470" max="1470" width="4.5703125" style="1" customWidth="1"/>
    <col min="1471" max="1471" width="5.85546875" style="1" customWidth="1"/>
    <col min="1472" max="1472" width="36" style="1" customWidth="1"/>
    <col min="1473" max="1473" width="9.7109375" style="1" customWidth="1"/>
    <col min="1474" max="1474" width="11.85546875" style="1" customWidth="1"/>
    <col min="1475" max="1475" width="9" style="1" customWidth="1"/>
    <col min="1476" max="1476" width="9.7109375" style="1" customWidth="1"/>
    <col min="1477" max="1477" width="9.28515625" style="1" customWidth="1"/>
    <col min="1478" max="1478" width="8.7109375" style="1" customWidth="1"/>
    <col min="1479" max="1479" width="6.85546875" style="1" customWidth="1"/>
    <col min="1480" max="1724" width="9.140625" style="1" customWidth="1"/>
    <col min="1725" max="1725" width="3.7109375" style="1"/>
    <col min="1726" max="1726" width="4.5703125" style="1" customWidth="1"/>
    <col min="1727" max="1727" width="5.85546875" style="1" customWidth="1"/>
    <col min="1728" max="1728" width="36" style="1" customWidth="1"/>
    <col min="1729" max="1729" width="9.7109375" style="1" customWidth="1"/>
    <col min="1730" max="1730" width="11.85546875" style="1" customWidth="1"/>
    <col min="1731" max="1731" width="9" style="1" customWidth="1"/>
    <col min="1732" max="1732" width="9.7109375" style="1" customWidth="1"/>
    <col min="1733" max="1733" width="9.28515625" style="1" customWidth="1"/>
    <col min="1734" max="1734" width="8.7109375" style="1" customWidth="1"/>
    <col min="1735" max="1735" width="6.85546875" style="1" customWidth="1"/>
    <col min="1736" max="1980" width="9.140625" style="1" customWidth="1"/>
    <col min="1981" max="1981" width="3.7109375" style="1"/>
    <col min="1982" max="1982" width="4.5703125" style="1" customWidth="1"/>
    <col min="1983" max="1983" width="5.85546875" style="1" customWidth="1"/>
    <col min="1984" max="1984" width="36" style="1" customWidth="1"/>
    <col min="1985" max="1985" width="9.7109375" style="1" customWidth="1"/>
    <col min="1986" max="1986" width="11.85546875" style="1" customWidth="1"/>
    <col min="1987" max="1987" width="9" style="1" customWidth="1"/>
    <col min="1988" max="1988" width="9.7109375" style="1" customWidth="1"/>
    <col min="1989" max="1989" width="9.28515625" style="1" customWidth="1"/>
    <col min="1990" max="1990" width="8.7109375" style="1" customWidth="1"/>
    <col min="1991" max="1991" width="6.85546875" style="1" customWidth="1"/>
    <col min="1992" max="2236" width="9.140625" style="1" customWidth="1"/>
    <col min="2237" max="2237" width="3.7109375" style="1"/>
    <col min="2238" max="2238" width="4.5703125" style="1" customWidth="1"/>
    <col min="2239" max="2239" width="5.85546875" style="1" customWidth="1"/>
    <col min="2240" max="2240" width="36" style="1" customWidth="1"/>
    <col min="2241" max="2241" width="9.7109375" style="1" customWidth="1"/>
    <col min="2242" max="2242" width="11.85546875" style="1" customWidth="1"/>
    <col min="2243" max="2243" width="9" style="1" customWidth="1"/>
    <col min="2244" max="2244" width="9.7109375" style="1" customWidth="1"/>
    <col min="2245" max="2245" width="9.28515625" style="1" customWidth="1"/>
    <col min="2246" max="2246" width="8.7109375" style="1" customWidth="1"/>
    <col min="2247" max="2247" width="6.85546875" style="1" customWidth="1"/>
    <col min="2248" max="2492" width="9.140625" style="1" customWidth="1"/>
    <col min="2493" max="2493" width="3.7109375" style="1"/>
    <col min="2494" max="2494" width="4.5703125" style="1" customWidth="1"/>
    <col min="2495" max="2495" width="5.85546875" style="1" customWidth="1"/>
    <col min="2496" max="2496" width="36" style="1" customWidth="1"/>
    <col min="2497" max="2497" width="9.7109375" style="1" customWidth="1"/>
    <col min="2498" max="2498" width="11.85546875" style="1" customWidth="1"/>
    <col min="2499" max="2499" width="9" style="1" customWidth="1"/>
    <col min="2500" max="2500" width="9.7109375" style="1" customWidth="1"/>
    <col min="2501" max="2501" width="9.28515625" style="1" customWidth="1"/>
    <col min="2502" max="2502" width="8.7109375" style="1" customWidth="1"/>
    <col min="2503" max="2503" width="6.85546875" style="1" customWidth="1"/>
    <col min="2504" max="2748" width="9.140625" style="1" customWidth="1"/>
    <col min="2749" max="2749" width="3.7109375" style="1"/>
    <col min="2750" max="2750" width="4.5703125" style="1" customWidth="1"/>
    <col min="2751" max="2751" width="5.85546875" style="1" customWidth="1"/>
    <col min="2752" max="2752" width="36" style="1" customWidth="1"/>
    <col min="2753" max="2753" width="9.7109375" style="1" customWidth="1"/>
    <col min="2754" max="2754" width="11.85546875" style="1" customWidth="1"/>
    <col min="2755" max="2755" width="9" style="1" customWidth="1"/>
    <col min="2756" max="2756" width="9.7109375" style="1" customWidth="1"/>
    <col min="2757" max="2757" width="9.28515625" style="1" customWidth="1"/>
    <col min="2758" max="2758" width="8.7109375" style="1" customWidth="1"/>
    <col min="2759" max="2759" width="6.85546875" style="1" customWidth="1"/>
    <col min="2760" max="3004" width="9.140625" style="1" customWidth="1"/>
    <col min="3005" max="3005" width="3.7109375" style="1"/>
    <col min="3006" max="3006" width="4.5703125" style="1" customWidth="1"/>
    <col min="3007" max="3007" width="5.85546875" style="1" customWidth="1"/>
    <col min="3008" max="3008" width="36" style="1" customWidth="1"/>
    <col min="3009" max="3009" width="9.7109375" style="1" customWidth="1"/>
    <col min="3010" max="3010" width="11.85546875" style="1" customWidth="1"/>
    <col min="3011" max="3011" width="9" style="1" customWidth="1"/>
    <col min="3012" max="3012" width="9.7109375" style="1" customWidth="1"/>
    <col min="3013" max="3013" width="9.28515625" style="1" customWidth="1"/>
    <col min="3014" max="3014" width="8.7109375" style="1" customWidth="1"/>
    <col min="3015" max="3015" width="6.85546875" style="1" customWidth="1"/>
    <col min="3016" max="3260" width="9.140625" style="1" customWidth="1"/>
    <col min="3261" max="3261" width="3.7109375" style="1"/>
    <col min="3262" max="3262" width="4.5703125" style="1" customWidth="1"/>
    <col min="3263" max="3263" width="5.85546875" style="1" customWidth="1"/>
    <col min="3264" max="3264" width="36" style="1" customWidth="1"/>
    <col min="3265" max="3265" width="9.7109375" style="1" customWidth="1"/>
    <col min="3266" max="3266" width="11.85546875" style="1" customWidth="1"/>
    <col min="3267" max="3267" width="9" style="1" customWidth="1"/>
    <col min="3268" max="3268" width="9.7109375" style="1" customWidth="1"/>
    <col min="3269" max="3269" width="9.28515625" style="1" customWidth="1"/>
    <col min="3270" max="3270" width="8.7109375" style="1" customWidth="1"/>
    <col min="3271" max="3271" width="6.85546875" style="1" customWidth="1"/>
    <col min="3272" max="3516" width="9.140625" style="1" customWidth="1"/>
    <col min="3517" max="3517" width="3.7109375" style="1"/>
    <col min="3518" max="3518" width="4.5703125" style="1" customWidth="1"/>
    <col min="3519" max="3519" width="5.85546875" style="1" customWidth="1"/>
    <col min="3520" max="3520" width="36" style="1" customWidth="1"/>
    <col min="3521" max="3521" width="9.7109375" style="1" customWidth="1"/>
    <col min="3522" max="3522" width="11.85546875" style="1" customWidth="1"/>
    <col min="3523" max="3523" width="9" style="1" customWidth="1"/>
    <col min="3524" max="3524" width="9.7109375" style="1" customWidth="1"/>
    <col min="3525" max="3525" width="9.28515625" style="1" customWidth="1"/>
    <col min="3526" max="3526" width="8.7109375" style="1" customWidth="1"/>
    <col min="3527" max="3527" width="6.85546875" style="1" customWidth="1"/>
    <col min="3528" max="3772" width="9.140625" style="1" customWidth="1"/>
    <col min="3773" max="3773" width="3.7109375" style="1"/>
    <col min="3774" max="3774" width="4.5703125" style="1" customWidth="1"/>
    <col min="3775" max="3775" width="5.85546875" style="1" customWidth="1"/>
    <col min="3776" max="3776" width="36" style="1" customWidth="1"/>
    <col min="3777" max="3777" width="9.7109375" style="1" customWidth="1"/>
    <col min="3778" max="3778" width="11.85546875" style="1" customWidth="1"/>
    <col min="3779" max="3779" width="9" style="1" customWidth="1"/>
    <col min="3780" max="3780" width="9.7109375" style="1" customWidth="1"/>
    <col min="3781" max="3781" width="9.28515625" style="1" customWidth="1"/>
    <col min="3782" max="3782" width="8.7109375" style="1" customWidth="1"/>
    <col min="3783" max="3783" width="6.85546875" style="1" customWidth="1"/>
    <col min="3784" max="4028" width="9.140625" style="1" customWidth="1"/>
    <col min="4029" max="4029" width="3.7109375" style="1"/>
    <col min="4030" max="4030" width="4.5703125" style="1" customWidth="1"/>
    <col min="4031" max="4031" width="5.85546875" style="1" customWidth="1"/>
    <col min="4032" max="4032" width="36" style="1" customWidth="1"/>
    <col min="4033" max="4033" width="9.7109375" style="1" customWidth="1"/>
    <col min="4034" max="4034" width="11.85546875" style="1" customWidth="1"/>
    <col min="4035" max="4035" width="9" style="1" customWidth="1"/>
    <col min="4036" max="4036" width="9.7109375" style="1" customWidth="1"/>
    <col min="4037" max="4037" width="9.28515625" style="1" customWidth="1"/>
    <col min="4038" max="4038" width="8.7109375" style="1" customWidth="1"/>
    <col min="4039" max="4039" width="6.85546875" style="1" customWidth="1"/>
    <col min="4040" max="4284" width="9.140625" style="1" customWidth="1"/>
    <col min="4285" max="4285" width="3.7109375" style="1"/>
    <col min="4286" max="4286" width="4.5703125" style="1" customWidth="1"/>
    <col min="4287" max="4287" width="5.85546875" style="1" customWidth="1"/>
    <col min="4288" max="4288" width="36" style="1" customWidth="1"/>
    <col min="4289" max="4289" width="9.7109375" style="1" customWidth="1"/>
    <col min="4290" max="4290" width="11.85546875" style="1" customWidth="1"/>
    <col min="4291" max="4291" width="9" style="1" customWidth="1"/>
    <col min="4292" max="4292" width="9.7109375" style="1" customWidth="1"/>
    <col min="4293" max="4293" width="9.28515625" style="1" customWidth="1"/>
    <col min="4294" max="4294" width="8.7109375" style="1" customWidth="1"/>
    <col min="4295" max="4295" width="6.85546875" style="1" customWidth="1"/>
    <col min="4296" max="4540" width="9.140625" style="1" customWidth="1"/>
    <col min="4541" max="4541" width="3.7109375" style="1"/>
    <col min="4542" max="4542" width="4.5703125" style="1" customWidth="1"/>
    <col min="4543" max="4543" width="5.85546875" style="1" customWidth="1"/>
    <col min="4544" max="4544" width="36" style="1" customWidth="1"/>
    <col min="4545" max="4545" width="9.7109375" style="1" customWidth="1"/>
    <col min="4546" max="4546" width="11.85546875" style="1" customWidth="1"/>
    <col min="4547" max="4547" width="9" style="1" customWidth="1"/>
    <col min="4548" max="4548" width="9.7109375" style="1" customWidth="1"/>
    <col min="4549" max="4549" width="9.28515625" style="1" customWidth="1"/>
    <col min="4550" max="4550" width="8.7109375" style="1" customWidth="1"/>
    <col min="4551" max="4551" width="6.85546875" style="1" customWidth="1"/>
    <col min="4552" max="4796" width="9.140625" style="1" customWidth="1"/>
    <col min="4797" max="4797" width="3.7109375" style="1"/>
    <col min="4798" max="4798" width="4.5703125" style="1" customWidth="1"/>
    <col min="4799" max="4799" width="5.85546875" style="1" customWidth="1"/>
    <col min="4800" max="4800" width="36" style="1" customWidth="1"/>
    <col min="4801" max="4801" width="9.7109375" style="1" customWidth="1"/>
    <col min="4802" max="4802" width="11.85546875" style="1" customWidth="1"/>
    <col min="4803" max="4803" width="9" style="1" customWidth="1"/>
    <col min="4804" max="4804" width="9.7109375" style="1" customWidth="1"/>
    <col min="4805" max="4805" width="9.28515625" style="1" customWidth="1"/>
    <col min="4806" max="4806" width="8.7109375" style="1" customWidth="1"/>
    <col min="4807" max="4807" width="6.85546875" style="1" customWidth="1"/>
    <col min="4808" max="5052" width="9.140625" style="1" customWidth="1"/>
    <col min="5053" max="5053" width="3.7109375" style="1"/>
    <col min="5054" max="5054" width="4.5703125" style="1" customWidth="1"/>
    <col min="5055" max="5055" width="5.85546875" style="1" customWidth="1"/>
    <col min="5056" max="5056" width="36" style="1" customWidth="1"/>
    <col min="5057" max="5057" width="9.7109375" style="1" customWidth="1"/>
    <col min="5058" max="5058" width="11.85546875" style="1" customWidth="1"/>
    <col min="5059" max="5059" width="9" style="1" customWidth="1"/>
    <col min="5060" max="5060" width="9.7109375" style="1" customWidth="1"/>
    <col min="5061" max="5061" width="9.28515625" style="1" customWidth="1"/>
    <col min="5062" max="5062" width="8.7109375" style="1" customWidth="1"/>
    <col min="5063" max="5063" width="6.85546875" style="1" customWidth="1"/>
    <col min="5064" max="5308" width="9.140625" style="1" customWidth="1"/>
    <col min="5309" max="5309" width="3.7109375" style="1"/>
    <col min="5310" max="5310" width="4.5703125" style="1" customWidth="1"/>
    <col min="5311" max="5311" width="5.85546875" style="1" customWidth="1"/>
    <col min="5312" max="5312" width="36" style="1" customWidth="1"/>
    <col min="5313" max="5313" width="9.7109375" style="1" customWidth="1"/>
    <col min="5314" max="5314" width="11.85546875" style="1" customWidth="1"/>
    <col min="5315" max="5315" width="9" style="1" customWidth="1"/>
    <col min="5316" max="5316" width="9.7109375" style="1" customWidth="1"/>
    <col min="5317" max="5317" width="9.28515625" style="1" customWidth="1"/>
    <col min="5318" max="5318" width="8.7109375" style="1" customWidth="1"/>
    <col min="5319" max="5319" width="6.85546875" style="1" customWidth="1"/>
    <col min="5320" max="5564" width="9.140625" style="1" customWidth="1"/>
    <col min="5565" max="5565" width="3.7109375" style="1"/>
    <col min="5566" max="5566" width="4.5703125" style="1" customWidth="1"/>
    <col min="5567" max="5567" width="5.85546875" style="1" customWidth="1"/>
    <col min="5568" max="5568" width="36" style="1" customWidth="1"/>
    <col min="5569" max="5569" width="9.7109375" style="1" customWidth="1"/>
    <col min="5570" max="5570" width="11.85546875" style="1" customWidth="1"/>
    <col min="5571" max="5571" width="9" style="1" customWidth="1"/>
    <col min="5572" max="5572" width="9.7109375" style="1" customWidth="1"/>
    <col min="5573" max="5573" width="9.28515625" style="1" customWidth="1"/>
    <col min="5574" max="5574" width="8.7109375" style="1" customWidth="1"/>
    <col min="5575" max="5575" width="6.85546875" style="1" customWidth="1"/>
    <col min="5576" max="5820" width="9.140625" style="1" customWidth="1"/>
    <col min="5821" max="5821" width="3.7109375" style="1"/>
    <col min="5822" max="5822" width="4.5703125" style="1" customWidth="1"/>
    <col min="5823" max="5823" width="5.85546875" style="1" customWidth="1"/>
    <col min="5824" max="5824" width="36" style="1" customWidth="1"/>
    <col min="5825" max="5825" width="9.7109375" style="1" customWidth="1"/>
    <col min="5826" max="5826" width="11.85546875" style="1" customWidth="1"/>
    <col min="5827" max="5827" width="9" style="1" customWidth="1"/>
    <col min="5828" max="5828" width="9.7109375" style="1" customWidth="1"/>
    <col min="5829" max="5829" width="9.28515625" style="1" customWidth="1"/>
    <col min="5830" max="5830" width="8.7109375" style="1" customWidth="1"/>
    <col min="5831" max="5831" width="6.85546875" style="1" customWidth="1"/>
    <col min="5832" max="6076" width="9.140625" style="1" customWidth="1"/>
    <col min="6077" max="6077" width="3.7109375" style="1"/>
    <col min="6078" max="6078" width="4.5703125" style="1" customWidth="1"/>
    <col min="6079" max="6079" width="5.85546875" style="1" customWidth="1"/>
    <col min="6080" max="6080" width="36" style="1" customWidth="1"/>
    <col min="6081" max="6081" width="9.7109375" style="1" customWidth="1"/>
    <col min="6082" max="6082" width="11.85546875" style="1" customWidth="1"/>
    <col min="6083" max="6083" width="9" style="1" customWidth="1"/>
    <col min="6084" max="6084" width="9.7109375" style="1" customWidth="1"/>
    <col min="6085" max="6085" width="9.28515625" style="1" customWidth="1"/>
    <col min="6086" max="6086" width="8.7109375" style="1" customWidth="1"/>
    <col min="6087" max="6087" width="6.85546875" style="1" customWidth="1"/>
    <col min="6088" max="6332" width="9.140625" style="1" customWidth="1"/>
    <col min="6333" max="6333" width="3.7109375" style="1"/>
    <col min="6334" max="6334" width="4.5703125" style="1" customWidth="1"/>
    <col min="6335" max="6335" width="5.85546875" style="1" customWidth="1"/>
    <col min="6336" max="6336" width="36" style="1" customWidth="1"/>
    <col min="6337" max="6337" width="9.7109375" style="1" customWidth="1"/>
    <col min="6338" max="6338" width="11.85546875" style="1" customWidth="1"/>
    <col min="6339" max="6339" width="9" style="1" customWidth="1"/>
    <col min="6340" max="6340" width="9.7109375" style="1" customWidth="1"/>
    <col min="6341" max="6341" width="9.28515625" style="1" customWidth="1"/>
    <col min="6342" max="6342" width="8.7109375" style="1" customWidth="1"/>
    <col min="6343" max="6343" width="6.85546875" style="1" customWidth="1"/>
    <col min="6344" max="6588" width="9.140625" style="1" customWidth="1"/>
    <col min="6589" max="6589" width="3.7109375" style="1"/>
    <col min="6590" max="6590" width="4.5703125" style="1" customWidth="1"/>
    <col min="6591" max="6591" width="5.85546875" style="1" customWidth="1"/>
    <col min="6592" max="6592" width="36" style="1" customWidth="1"/>
    <col min="6593" max="6593" width="9.7109375" style="1" customWidth="1"/>
    <col min="6594" max="6594" width="11.85546875" style="1" customWidth="1"/>
    <col min="6595" max="6595" width="9" style="1" customWidth="1"/>
    <col min="6596" max="6596" width="9.7109375" style="1" customWidth="1"/>
    <col min="6597" max="6597" width="9.28515625" style="1" customWidth="1"/>
    <col min="6598" max="6598" width="8.7109375" style="1" customWidth="1"/>
    <col min="6599" max="6599" width="6.85546875" style="1" customWidth="1"/>
    <col min="6600" max="6844" width="9.140625" style="1" customWidth="1"/>
    <col min="6845" max="6845" width="3.7109375" style="1"/>
    <col min="6846" max="6846" width="4.5703125" style="1" customWidth="1"/>
    <col min="6847" max="6847" width="5.85546875" style="1" customWidth="1"/>
    <col min="6848" max="6848" width="36" style="1" customWidth="1"/>
    <col min="6849" max="6849" width="9.7109375" style="1" customWidth="1"/>
    <col min="6850" max="6850" width="11.85546875" style="1" customWidth="1"/>
    <col min="6851" max="6851" width="9" style="1" customWidth="1"/>
    <col min="6852" max="6852" width="9.7109375" style="1" customWidth="1"/>
    <col min="6853" max="6853" width="9.28515625" style="1" customWidth="1"/>
    <col min="6854" max="6854" width="8.7109375" style="1" customWidth="1"/>
    <col min="6855" max="6855" width="6.85546875" style="1" customWidth="1"/>
    <col min="6856" max="7100" width="9.140625" style="1" customWidth="1"/>
    <col min="7101" max="7101" width="3.7109375" style="1"/>
    <col min="7102" max="7102" width="4.5703125" style="1" customWidth="1"/>
    <col min="7103" max="7103" width="5.85546875" style="1" customWidth="1"/>
    <col min="7104" max="7104" width="36" style="1" customWidth="1"/>
    <col min="7105" max="7105" width="9.7109375" style="1" customWidth="1"/>
    <col min="7106" max="7106" width="11.85546875" style="1" customWidth="1"/>
    <col min="7107" max="7107" width="9" style="1" customWidth="1"/>
    <col min="7108" max="7108" width="9.7109375" style="1" customWidth="1"/>
    <col min="7109" max="7109" width="9.28515625" style="1" customWidth="1"/>
    <col min="7110" max="7110" width="8.7109375" style="1" customWidth="1"/>
    <col min="7111" max="7111" width="6.85546875" style="1" customWidth="1"/>
    <col min="7112" max="7356" width="9.140625" style="1" customWidth="1"/>
    <col min="7357" max="7357" width="3.7109375" style="1"/>
    <col min="7358" max="7358" width="4.5703125" style="1" customWidth="1"/>
    <col min="7359" max="7359" width="5.85546875" style="1" customWidth="1"/>
    <col min="7360" max="7360" width="36" style="1" customWidth="1"/>
    <col min="7361" max="7361" width="9.7109375" style="1" customWidth="1"/>
    <col min="7362" max="7362" width="11.85546875" style="1" customWidth="1"/>
    <col min="7363" max="7363" width="9" style="1" customWidth="1"/>
    <col min="7364" max="7364" width="9.7109375" style="1" customWidth="1"/>
    <col min="7365" max="7365" width="9.28515625" style="1" customWidth="1"/>
    <col min="7366" max="7366" width="8.7109375" style="1" customWidth="1"/>
    <col min="7367" max="7367" width="6.85546875" style="1" customWidth="1"/>
    <col min="7368" max="7612" width="9.140625" style="1" customWidth="1"/>
    <col min="7613" max="7613" width="3.7109375" style="1"/>
    <col min="7614" max="7614" width="4.5703125" style="1" customWidth="1"/>
    <col min="7615" max="7615" width="5.85546875" style="1" customWidth="1"/>
    <col min="7616" max="7616" width="36" style="1" customWidth="1"/>
    <col min="7617" max="7617" width="9.7109375" style="1" customWidth="1"/>
    <col min="7618" max="7618" width="11.85546875" style="1" customWidth="1"/>
    <col min="7619" max="7619" width="9" style="1" customWidth="1"/>
    <col min="7620" max="7620" width="9.7109375" style="1" customWidth="1"/>
    <col min="7621" max="7621" width="9.28515625" style="1" customWidth="1"/>
    <col min="7622" max="7622" width="8.7109375" style="1" customWidth="1"/>
    <col min="7623" max="7623" width="6.85546875" style="1" customWidth="1"/>
    <col min="7624" max="7868" width="9.140625" style="1" customWidth="1"/>
    <col min="7869" max="7869" width="3.7109375" style="1"/>
    <col min="7870" max="7870" width="4.5703125" style="1" customWidth="1"/>
    <col min="7871" max="7871" width="5.85546875" style="1" customWidth="1"/>
    <col min="7872" max="7872" width="36" style="1" customWidth="1"/>
    <col min="7873" max="7873" width="9.7109375" style="1" customWidth="1"/>
    <col min="7874" max="7874" width="11.85546875" style="1" customWidth="1"/>
    <col min="7875" max="7875" width="9" style="1" customWidth="1"/>
    <col min="7876" max="7876" width="9.7109375" style="1" customWidth="1"/>
    <col min="7877" max="7877" width="9.28515625" style="1" customWidth="1"/>
    <col min="7878" max="7878" width="8.7109375" style="1" customWidth="1"/>
    <col min="7879" max="7879" width="6.85546875" style="1" customWidth="1"/>
    <col min="7880" max="8124" width="9.140625" style="1" customWidth="1"/>
    <col min="8125" max="8125" width="3.7109375" style="1"/>
    <col min="8126" max="8126" width="4.5703125" style="1" customWidth="1"/>
    <col min="8127" max="8127" width="5.85546875" style="1" customWidth="1"/>
    <col min="8128" max="8128" width="36" style="1" customWidth="1"/>
    <col min="8129" max="8129" width="9.7109375" style="1" customWidth="1"/>
    <col min="8130" max="8130" width="11.85546875" style="1" customWidth="1"/>
    <col min="8131" max="8131" width="9" style="1" customWidth="1"/>
    <col min="8132" max="8132" width="9.7109375" style="1" customWidth="1"/>
    <col min="8133" max="8133" width="9.28515625" style="1" customWidth="1"/>
    <col min="8134" max="8134" width="8.7109375" style="1" customWidth="1"/>
    <col min="8135" max="8135" width="6.85546875" style="1" customWidth="1"/>
    <col min="8136" max="8380" width="9.140625" style="1" customWidth="1"/>
    <col min="8381" max="8381" width="3.7109375" style="1"/>
    <col min="8382" max="8382" width="4.5703125" style="1" customWidth="1"/>
    <col min="8383" max="8383" width="5.85546875" style="1" customWidth="1"/>
    <col min="8384" max="8384" width="36" style="1" customWidth="1"/>
    <col min="8385" max="8385" width="9.7109375" style="1" customWidth="1"/>
    <col min="8386" max="8386" width="11.85546875" style="1" customWidth="1"/>
    <col min="8387" max="8387" width="9" style="1" customWidth="1"/>
    <col min="8388" max="8388" width="9.7109375" style="1" customWidth="1"/>
    <col min="8389" max="8389" width="9.28515625" style="1" customWidth="1"/>
    <col min="8390" max="8390" width="8.7109375" style="1" customWidth="1"/>
    <col min="8391" max="8391" width="6.85546875" style="1" customWidth="1"/>
    <col min="8392" max="8636" width="9.140625" style="1" customWidth="1"/>
    <col min="8637" max="8637" width="3.7109375" style="1"/>
    <col min="8638" max="8638" width="4.5703125" style="1" customWidth="1"/>
    <col min="8639" max="8639" width="5.85546875" style="1" customWidth="1"/>
    <col min="8640" max="8640" width="36" style="1" customWidth="1"/>
    <col min="8641" max="8641" width="9.7109375" style="1" customWidth="1"/>
    <col min="8642" max="8642" width="11.85546875" style="1" customWidth="1"/>
    <col min="8643" max="8643" width="9" style="1" customWidth="1"/>
    <col min="8644" max="8644" width="9.7109375" style="1" customWidth="1"/>
    <col min="8645" max="8645" width="9.28515625" style="1" customWidth="1"/>
    <col min="8646" max="8646" width="8.7109375" style="1" customWidth="1"/>
    <col min="8647" max="8647" width="6.85546875" style="1" customWidth="1"/>
    <col min="8648" max="8892" width="9.140625" style="1" customWidth="1"/>
    <col min="8893" max="8893" width="3.7109375" style="1"/>
    <col min="8894" max="8894" width="4.5703125" style="1" customWidth="1"/>
    <col min="8895" max="8895" width="5.85546875" style="1" customWidth="1"/>
    <col min="8896" max="8896" width="36" style="1" customWidth="1"/>
    <col min="8897" max="8897" width="9.7109375" style="1" customWidth="1"/>
    <col min="8898" max="8898" width="11.85546875" style="1" customWidth="1"/>
    <col min="8899" max="8899" width="9" style="1" customWidth="1"/>
    <col min="8900" max="8900" width="9.7109375" style="1" customWidth="1"/>
    <col min="8901" max="8901" width="9.28515625" style="1" customWidth="1"/>
    <col min="8902" max="8902" width="8.7109375" style="1" customWidth="1"/>
    <col min="8903" max="8903" width="6.85546875" style="1" customWidth="1"/>
    <col min="8904" max="9148" width="9.140625" style="1" customWidth="1"/>
    <col min="9149" max="9149" width="3.7109375" style="1"/>
    <col min="9150" max="9150" width="4.5703125" style="1" customWidth="1"/>
    <col min="9151" max="9151" width="5.85546875" style="1" customWidth="1"/>
    <col min="9152" max="9152" width="36" style="1" customWidth="1"/>
    <col min="9153" max="9153" width="9.7109375" style="1" customWidth="1"/>
    <col min="9154" max="9154" width="11.85546875" style="1" customWidth="1"/>
    <col min="9155" max="9155" width="9" style="1" customWidth="1"/>
    <col min="9156" max="9156" width="9.7109375" style="1" customWidth="1"/>
    <col min="9157" max="9157" width="9.28515625" style="1" customWidth="1"/>
    <col min="9158" max="9158" width="8.7109375" style="1" customWidth="1"/>
    <col min="9159" max="9159" width="6.85546875" style="1" customWidth="1"/>
    <col min="9160" max="9404" width="9.140625" style="1" customWidth="1"/>
    <col min="9405" max="9405" width="3.7109375" style="1"/>
    <col min="9406" max="9406" width="4.5703125" style="1" customWidth="1"/>
    <col min="9407" max="9407" width="5.85546875" style="1" customWidth="1"/>
    <col min="9408" max="9408" width="36" style="1" customWidth="1"/>
    <col min="9409" max="9409" width="9.7109375" style="1" customWidth="1"/>
    <col min="9410" max="9410" width="11.85546875" style="1" customWidth="1"/>
    <col min="9411" max="9411" width="9" style="1" customWidth="1"/>
    <col min="9412" max="9412" width="9.7109375" style="1" customWidth="1"/>
    <col min="9413" max="9413" width="9.28515625" style="1" customWidth="1"/>
    <col min="9414" max="9414" width="8.7109375" style="1" customWidth="1"/>
    <col min="9415" max="9415" width="6.85546875" style="1" customWidth="1"/>
    <col min="9416" max="9660" width="9.140625" style="1" customWidth="1"/>
    <col min="9661" max="9661" width="3.7109375" style="1"/>
    <col min="9662" max="9662" width="4.5703125" style="1" customWidth="1"/>
    <col min="9663" max="9663" width="5.85546875" style="1" customWidth="1"/>
    <col min="9664" max="9664" width="36" style="1" customWidth="1"/>
    <col min="9665" max="9665" width="9.7109375" style="1" customWidth="1"/>
    <col min="9666" max="9666" width="11.85546875" style="1" customWidth="1"/>
    <col min="9667" max="9667" width="9" style="1" customWidth="1"/>
    <col min="9668" max="9668" width="9.7109375" style="1" customWidth="1"/>
    <col min="9669" max="9669" width="9.28515625" style="1" customWidth="1"/>
    <col min="9670" max="9670" width="8.7109375" style="1" customWidth="1"/>
    <col min="9671" max="9671" width="6.85546875" style="1" customWidth="1"/>
    <col min="9672" max="9916" width="9.140625" style="1" customWidth="1"/>
    <col min="9917" max="9917" width="3.7109375" style="1"/>
    <col min="9918" max="9918" width="4.5703125" style="1" customWidth="1"/>
    <col min="9919" max="9919" width="5.85546875" style="1" customWidth="1"/>
    <col min="9920" max="9920" width="36" style="1" customWidth="1"/>
    <col min="9921" max="9921" width="9.7109375" style="1" customWidth="1"/>
    <col min="9922" max="9922" width="11.85546875" style="1" customWidth="1"/>
    <col min="9923" max="9923" width="9" style="1" customWidth="1"/>
    <col min="9924" max="9924" width="9.7109375" style="1" customWidth="1"/>
    <col min="9925" max="9925" width="9.28515625" style="1" customWidth="1"/>
    <col min="9926" max="9926" width="8.7109375" style="1" customWidth="1"/>
    <col min="9927" max="9927" width="6.85546875" style="1" customWidth="1"/>
    <col min="9928" max="10172" width="9.140625" style="1" customWidth="1"/>
    <col min="10173" max="10173" width="3.7109375" style="1"/>
    <col min="10174" max="10174" width="4.5703125" style="1" customWidth="1"/>
    <col min="10175" max="10175" width="5.85546875" style="1" customWidth="1"/>
    <col min="10176" max="10176" width="36" style="1" customWidth="1"/>
    <col min="10177" max="10177" width="9.7109375" style="1" customWidth="1"/>
    <col min="10178" max="10178" width="11.85546875" style="1" customWidth="1"/>
    <col min="10179" max="10179" width="9" style="1" customWidth="1"/>
    <col min="10180" max="10180" width="9.7109375" style="1" customWidth="1"/>
    <col min="10181" max="10181" width="9.28515625" style="1" customWidth="1"/>
    <col min="10182" max="10182" width="8.7109375" style="1" customWidth="1"/>
    <col min="10183" max="10183" width="6.85546875" style="1" customWidth="1"/>
    <col min="10184" max="10428" width="9.140625" style="1" customWidth="1"/>
    <col min="10429" max="10429" width="3.7109375" style="1"/>
    <col min="10430" max="10430" width="4.5703125" style="1" customWidth="1"/>
    <col min="10431" max="10431" width="5.85546875" style="1" customWidth="1"/>
    <col min="10432" max="10432" width="36" style="1" customWidth="1"/>
    <col min="10433" max="10433" width="9.7109375" style="1" customWidth="1"/>
    <col min="10434" max="10434" width="11.85546875" style="1" customWidth="1"/>
    <col min="10435" max="10435" width="9" style="1" customWidth="1"/>
    <col min="10436" max="10436" width="9.7109375" style="1" customWidth="1"/>
    <col min="10437" max="10437" width="9.28515625" style="1" customWidth="1"/>
    <col min="10438" max="10438" width="8.7109375" style="1" customWidth="1"/>
    <col min="10439" max="10439" width="6.85546875" style="1" customWidth="1"/>
    <col min="10440" max="10684" width="9.140625" style="1" customWidth="1"/>
    <col min="10685" max="10685" width="3.7109375" style="1"/>
    <col min="10686" max="10686" width="4.5703125" style="1" customWidth="1"/>
    <col min="10687" max="10687" width="5.85546875" style="1" customWidth="1"/>
    <col min="10688" max="10688" width="36" style="1" customWidth="1"/>
    <col min="10689" max="10689" width="9.7109375" style="1" customWidth="1"/>
    <col min="10690" max="10690" width="11.85546875" style="1" customWidth="1"/>
    <col min="10691" max="10691" width="9" style="1" customWidth="1"/>
    <col min="10692" max="10692" width="9.7109375" style="1" customWidth="1"/>
    <col min="10693" max="10693" width="9.28515625" style="1" customWidth="1"/>
    <col min="10694" max="10694" width="8.7109375" style="1" customWidth="1"/>
    <col min="10695" max="10695" width="6.85546875" style="1" customWidth="1"/>
    <col min="10696" max="10940" width="9.140625" style="1" customWidth="1"/>
    <col min="10941" max="10941" width="3.7109375" style="1"/>
    <col min="10942" max="10942" width="4.5703125" style="1" customWidth="1"/>
    <col min="10943" max="10943" width="5.85546875" style="1" customWidth="1"/>
    <col min="10944" max="10944" width="36" style="1" customWidth="1"/>
    <col min="10945" max="10945" width="9.7109375" style="1" customWidth="1"/>
    <col min="10946" max="10946" width="11.85546875" style="1" customWidth="1"/>
    <col min="10947" max="10947" width="9" style="1" customWidth="1"/>
    <col min="10948" max="10948" width="9.7109375" style="1" customWidth="1"/>
    <col min="10949" max="10949" width="9.28515625" style="1" customWidth="1"/>
    <col min="10950" max="10950" width="8.7109375" style="1" customWidth="1"/>
    <col min="10951" max="10951" width="6.85546875" style="1" customWidth="1"/>
    <col min="10952" max="11196" width="9.140625" style="1" customWidth="1"/>
    <col min="11197" max="11197" width="3.7109375" style="1"/>
    <col min="11198" max="11198" width="4.5703125" style="1" customWidth="1"/>
    <col min="11199" max="11199" width="5.85546875" style="1" customWidth="1"/>
    <col min="11200" max="11200" width="36" style="1" customWidth="1"/>
    <col min="11201" max="11201" width="9.7109375" style="1" customWidth="1"/>
    <col min="11202" max="11202" width="11.85546875" style="1" customWidth="1"/>
    <col min="11203" max="11203" width="9" style="1" customWidth="1"/>
    <col min="11204" max="11204" width="9.7109375" style="1" customWidth="1"/>
    <col min="11205" max="11205" width="9.28515625" style="1" customWidth="1"/>
    <col min="11206" max="11206" width="8.7109375" style="1" customWidth="1"/>
    <col min="11207" max="11207" width="6.85546875" style="1" customWidth="1"/>
    <col min="11208" max="11452" width="9.140625" style="1" customWidth="1"/>
    <col min="11453" max="11453" width="3.7109375" style="1"/>
    <col min="11454" max="11454" width="4.5703125" style="1" customWidth="1"/>
    <col min="11455" max="11455" width="5.85546875" style="1" customWidth="1"/>
    <col min="11456" max="11456" width="36" style="1" customWidth="1"/>
    <col min="11457" max="11457" width="9.7109375" style="1" customWidth="1"/>
    <col min="11458" max="11458" width="11.85546875" style="1" customWidth="1"/>
    <col min="11459" max="11459" width="9" style="1" customWidth="1"/>
    <col min="11460" max="11460" width="9.7109375" style="1" customWidth="1"/>
    <col min="11461" max="11461" width="9.28515625" style="1" customWidth="1"/>
    <col min="11462" max="11462" width="8.7109375" style="1" customWidth="1"/>
    <col min="11463" max="11463" width="6.85546875" style="1" customWidth="1"/>
    <col min="11464" max="11708" width="9.140625" style="1" customWidth="1"/>
    <col min="11709" max="11709" width="3.7109375" style="1"/>
    <col min="11710" max="11710" width="4.5703125" style="1" customWidth="1"/>
    <col min="11711" max="11711" width="5.85546875" style="1" customWidth="1"/>
    <col min="11712" max="11712" width="36" style="1" customWidth="1"/>
    <col min="11713" max="11713" width="9.7109375" style="1" customWidth="1"/>
    <col min="11714" max="11714" width="11.85546875" style="1" customWidth="1"/>
    <col min="11715" max="11715" width="9" style="1" customWidth="1"/>
    <col min="11716" max="11716" width="9.7109375" style="1" customWidth="1"/>
    <col min="11717" max="11717" width="9.28515625" style="1" customWidth="1"/>
    <col min="11718" max="11718" width="8.7109375" style="1" customWidth="1"/>
    <col min="11719" max="11719" width="6.85546875" style="1" customWidth="1"/>
    <col min="11720" max="11964" width="9.140625" style="1" customWidth="1"/>
    <col min="11965" max="11965" width="3.7109375" style="1"/>
    <col min="11966" max="11966" width="4.5703125" style="1" customWidth="1"/>
    <col min="11967" max="11967" width="5.85546875" style="1" customWidth="1"/>
    <col min="11968" max="11968" width="36" style="1" customWidth="1"/>
    <col min="11969" max="11969" width="9.7109375" style="1" customWidth="1"/>
    <col min="11970" max="11970" width="11.85546875" style="1" customWidth="1"/>
    <col min="11971" max="11971" width="9" style="1" customWidth="1"/>
    <col min="11972" max="11972" width="9.7109375" style="1" customWidth="1"/>
    <col min="11973" max="11973" width="9.28515625" style="1" customWidth="1"/>
    <col min="11974" max="11974" width="8.7109375" style="1" customWidth="1"/>
    <col min="11975" max="11975" width="6.85546875" style="1" customWidth="1"/>
    <col min="11976" max="12220" width="9.140625" style="1" customWidth="1"/>
    <col min="12221" max="12221" width="3.7109375" style="1"/>
    <col min="12222" max="12222" width="4.5703125" style="1" customWidth="1"/>
    <col min="12223" max="12223" width="5.85546875" style="1" customWidth="1"/>
    <col min="12224" max="12224" width="36" style="1" customWidth="1"/>
    <col min="12225" max="12225" width="9.7109375" style="1" customWidth="1"/>
    <col min="12226" max="12226" width="11.85546875" style="1" customWidth="1"/>
    <col min="12227" max="12227" width="9" style="1" customWidth="1"/>
    <col min="12228" max="12228" width="9.7109375" style="1" customWidth="1"/>
    <col min="12229" max="12229" width="9.28515625" style="1" customWidth="1"/>
    <col min="12230" max="12230" width="8.7109375" style="1" customWidth="1"/>
    <col min="12231" max="12231" width="6.85546875" style="1" customWidth="1"/>
    <col min="12232" max="12476" width="9.140625" style="1" customWidth="1"/>
    <col min="12477" max="12477" width="3.7109375" style="1"/>
    <col min="12478" max="12478" width="4.5703125" style="1" customWidth="1"/>
    <col min="12479" max="12479" width="5.85546875" style="1" customWidth="1"/>
    <col min="12480" max="12480" width="36" style="1" customWidth="1"/>
    <col min="12481" max="12481" width="9.7109375" style="1" customWidth="1"/>
    <col min="12482" max="12482" width="11.85546875" style="1" customWidth="1"/>
    <col min="12483" max="12483" width="9" style="1" customWidth="1"/>
    <col min="12484" max="12484" width="9.7109375" style="1" customWidth="1"/>
    <col min="12485" max="12485" width="9.28515625" style="1" customWidth="1"/>
    <col min="12486" max="12486" width="8.7109375" style="1" customWidth="1"/>
    <col min="12487" max="12487" width="6.85546875" style="1" customWidth="1"/>
    <col min="12488" max="12732" width="9.140625" style="1" customWidth="1"/>
    <col min="12733" max="12733" width="3.7109375" style="1"/>
    <col min="12734" max="12734" width="4.5703125" style="1" customWidth="1"/>
    <col min="12735" max="12735" width="5.85546875" style="1" customWidth="1"/>
    <col min="12736" max="12736" width="36" style="1" customWidth="1"/>
    <col min="12737" max="12737" width="9.7109375" style="1" customWidth="1"/>
    <col min="12738" max="12738" width="11.85546875" style="1" customWidth="1"/>
    <col min="12739" max="12739" width="9" style="1" customWidth="1"/>
    <col min="12740" max="12740" width="9.7109375" style="1" customWidth="1"/>
    <col min="12741" max="12741" width="9.28515625" style="1" customWidth="1"/>
    <col min="12742" max="12742" width="8.7109375" style="1" customWidth="1"/>
    <col min="12743" max="12743" width="6.85546875" style="1" customWidth="1"/>
    <col min="12744" max="12988" width="9.140625" style="1" customWidth="1"/>
    <col min="12989" max="12989" width="3.7109375" style="1"/>
    <col min="12990" max="12990" width="4.5703125" style="1" customWidth="1"/>
    <col min="12991" max="12991" width="5.85546875" style="1" customWidth="1"/>
    <col min="12992" max="12992" width="36" style="1" customWidth="1"/>
    <col min="12993" max="12993" width="9.7109375" style="1" customWidth="1"/>
    <col min="12994" max="12994" width="11.85546875" style="1" customWidth="1"/>
    <col min="12995" max="12995" width="9" style="1" customWidth="1"/>
    <col min="12996" max="12996" width="9.7109375" style="1" customWidth="1"/>
    <col min="12997" max="12997" width="9.28515625" style="1" customWidth="1"/>
    <col min="12998" max="12998" width="8.7109375" style="1" customWidth="1"/>
    <col min="12999" max="12999" width="6.85546875" style="1" customWidth="1"/>
    <col min="13000" max="13244" width="9.140625" style="1" customWidth="1"/>
    <col min="13245" max="13245" width="3.7109375" style="1"/>
    <col min="13246" max="13246" width="4.5703125" style="1" customWidth="1"/>
    <col min="13247" max="13247" width="5.85546875" style="1" customWidth="1"/>
    <col min="13248" max="13248" width="36" style="1" customWidth="1"/>
    <col min="13249" max="13249" width="9.7109375" style="1" customWidth="1"/>
    <col min="13250" max="13250" width="11.85546875" style="1" customWidth="1"/>
    <col min="13251" max="13251" width="9" style="1" customWidth="1"/>
    <col min="13252" max="13252" width="9.7109375" style="1" customWidth="1"/>
    <col min="13253" max="13253" width="9.28515625" style="1" customWidth="1"/>
    <col min="13254" max="13254" width="8.7109375" style="1" customWidth="1"/>
    <col min="13255" max="13255" width="6.85546875" style="1" customWidth="1"/>
    <col min="13256" max="13500" width="9.140625" style="1" customWidth="1"/>
    <col min="13501" max="13501" width="3.7109375" style="1"/>
    <col min="13502" max="13502" width="4.5703125" style="1" customWidth="1"/>
    <col min="13503" max="13503" width="5.85546875" style="1" customWidth="1"/>
    <col min="13504" max="13504" width="36" style="1" customWidth="1"/>
    <col min="13505" max="13505" width="9.7109375" style="1" customWidth="1"/>
    <col min="13506" max="13506" width="11.85546875" style="1" customWidth="1"/>
    <col min="13507" max="13507" width="9" style="1" customWidth="1"/>
    <col min="13508" max="13508" width="9.7109375" style="1" customWidth="1"/>
    <col min="13509" max="13509" width="9.28515625" style="1" customWidth="1"/>
    <col min="13510" max="13510" width="8.7109375" style="1" customWidth="1"/>
    <col min="13511" max="13511" width="6.85546875" style="1" customWidth="1"/>
    <col min="13512" max="13756" width="9.140625" style="1" customWidth="1"/>
    <col min="13757" max="13757" width="3.7109375" style="1"/>
    <col min="13758" max="13758" width="4.5703125" style="1" customWidth="1"/>
    <col min="13759" max="13759" width="5.85546875" style="1" customWidth="1"/>
    <col min="13760" max="13760" width="36" style="1" customWidth="1"/>
    <col min="13761" max="13761" width="9.7109375" style="1" customWidth="1"/>
    <col min="13762" max="13762" width="11.85546875" style="1" customWidth="1"/>
    <col min="13763" max="13763" width="9" style="1" customWidth="1"/>
    <col min="13764" max="13764" width="9.7109375" style="1" customWidth="1"/>
    <col min="13765" max="13765" width="9.28515625" style="1" customWidth="1"/>
    <col min="13766" max="13766" width="8.7109375" style="1" customWidth="1"/>
    <col min="13767" max="13767" width="6.85546875" style="1" customWidth="1"/>
    <col min="13768" max="14012" width="9.140625" style="1" customWidth="1"/>
    <col min="14013" max="14013" width="3.7109375" style="1"/>
    <col min="14014" max="14014" width="4.5703125" style="1" customWidth="1"/>
    <col min="14015" max="14015" width="5.85546875" style="1" customWidth="1"/>
    <col min="14016" max="14016" width="36" style="1" customWidth="1"/>
    <col min="14017" max="14017" width="9.7109375" style="1" customWidth="1"/>
    <col min="14018" max="14018" width="11.85546875" style="1" customWidth="1"/>
    <col min="14019" max="14019" width="9" style="1" customWidth="1"/>
    <col min="14020" max="14020" width="9.7109375" style="1" customWidth="1"/>
    <col min="14021" max="14021" width="9.28515625" style="1" customWidth="1"/>
    <col min="14022" max="14022" width="8.7109375" style="1" customWidth="1"/>
    <col min="14023" max="14023" width="6.85546875" style="1" customWidth="1"/>
    <col min="14024" max="14268" width="9.140625" style="1" customWidth="1"/>
    <col min="14269" max="14269" width="3.7109375" style="1"/>
    <col min="14270" max="14270" width="4.5703125" style="1" customWidth="1"/>
    <col min="14271" max="14271" width="5.85546875" style="1" customWidth="1"/>
    <col min="14272" max="14272" width="36" style="1" customWidth="1"/>
    <col min="14273" max="14273" width="9.7109375" style="1" customWidth="1"/>
    <col min="14274" max="14274" width="11.85546875" style="1" customWidth="1"/>
    <col min="14275" max="14275" width="9" style="1" customWidth="1"/>
    <col min="14276" max="14276" width="9.7109375" style="1" customWidth="1"/>
    <col min="14277" max="14277" width="9.28515625" style="1" customWidth="1"/>
    <col min="14278" max="14278" width="8.7109375" style="1" customWidth="1"/>
    <col min="14279" max="14279" width="6.85546875" style="1" customWidth="1"/>
    <col min="14280" max="14524" width="9.140625" style="1" customWidth="1"/>
    <col min="14525" max="14525" width="3.7109375" style="1"/>
    <col min="14526" max="14526" width="4.5703125" style="1" customWidth="1"/>
    <col min="14527" max="14527" width="5.85546875" style="1" customWidth="1"/>
    <col min="14528" max="14528" width="36" style="1" customWidth="1"/>
    <col min="14529" max="14529" width="9.7109375" style="1" customWidth="1"/>
    <col min="14530" max="14530" width="11.85546875" style="1" customWidth="1"/>
    <col min="14531" max="14531" width="9" style="1" customWidth="1"/>
    <col min="14532" max="14532" width="9.7109375" style="1" customWidth="1"/>
    <col min="14533" max="14533" width="9.28515625" style="1" customWidth="1"/>
    <col min="14534" max="14534" width="8.7109375" style="1" customWidth="1"/>
    <col min="14535" max="14535" width="6.85546875" style="1" customWidth="1"/>
    <col min="14536" max="14780" width="9.140625" style="1" customWidth="1"/>
    <col min="14781" max="14781" width="3.7109375" style="1"/>
    <col min="14782" max="14782" width="4.5703125" style="1" customWidth="1"/>
    <col min="14783" max="14783" width="5.85546875" style="1" customWidth="1"/>
    <col min="14784" max="14784" width="36" style="1" customWidth="1"/>
    <col min="14785" max="14785" width="9.7109375" style="1" customWidth="1"/>
    <col min="14786" max="14786" width="11.85546875" style="1" customWidth="1"/>
    <col min="14787" max="14787" width="9" style="1" customWidth="1"/>
    <col min="14788" max="14788" width="9.7109375" style="1" customWidth="1"/>
    <col min="14789" max="14789" width="9.28515625" style="1" customWidth="1"/>
    <col min="14790" max="14790" width="8.7109375" style="1" customWidth="1"/>
    <col min="14791" max="14791" width="6.85546875" style="1" customWidth="1"/>
    <col min="14792" max="15036" width="9.140625" style="1" customWidth="1"/>
    <col min="15037" max="15037" width="3.7109375" style="1"/>
    <col min="15038" max="15038" width="4.5703125" style="1" customWidth="1"/>
    <col min="15039" max="15039" width="5.85546875" style="1" customWidth="1"/>
    <col min="15040" max="15040" width="36" style="1" customWidth="1"/>
    <col min="15041" max="15041" width="9.7109375" style="1" customWidth="1"/>
    <col min="15042" max="15042" width="11.85546875" style="1" customWidth="1"/>
    <col min="15043" max="15043" width="9" style="1" customWidth="1"/>
    <col min="15044" max="15044" width="9.7109375" style="1" customWidth="1"/>
    <col min="15045" max="15045" width="9.28515625" style="1" customWidth="1"/>
    <col min="15046" max="15046" width="8.7109375" style="1" customWidth="1"/>
    <col min="15047" max="15047" width="6.85546875" style="1" customWidth="1"/>
    <col min="15048" max="15292" width="9.140625" style="1" customWidth="1"/>
    <col min="15293" max="15293" width="3.7109375" style="1"/>
    <col min="15294" max="15294" width="4.5703125" style="1" customWidth="1"/>
    <col min="15295" max="15295" width="5.85546875" style="1" customWidth="1"/>
    <col min="15296" max="15296" width="36" style="1" customWidth="1"/>
    <col min="15297" max="15297" width="9.7109375" style="1" customWidth="1"/>
    <col min="15298" max="15298" width="11.85546875" style="1" customWidth="1"/>
    <col min="15299" max="15299" width="9" style="1" customWidth="1"/>
    <col min="15300" max="15300" width="9.7109375" style="1" customWidth="1"/>
    <col min="15301" max="15301" width="9.28515625" style="1" customWidth="1"/>
    <col min="15302" max="15302" width="8.7109375" style="1" customWidth="1"/>
    <col min="15303" max="15303" width="6.85546875" style="1" customWidth="1"/>
    <col min="15304" max="15548" width="9.140625" style="1" customWidth="1"/>
    <col min="15549" max="15549" width="3.7109375" style="1"/>
    <col min="15550" max="15550" width="4.5703125" style="1" customWidth="1"/>
    <col min="15551" max="15551" width="5.85546875" style="1" customWidth="1"/>
    <col min="15552" max="15552" width="36" style="1" customWidth="1"/>
    <col min="15553" max="15553" width="9.7109375" style="1" customWidth="1"/>
    <col min="15554" max="15554" width="11.85546875" style="1" customWidth="1"/>
    <col min="15555" max="15555" width="9" style="1" customWidth="1"/>
    <col min="15556" max="15556" width="9.7109375" style="1" customWidth="1"/>
    <col min="15557" max="15557" width="9.28515625" style="1" customWidth="1"/>
    <col min="15558" max="15558" width="8.7109375" style="1" customWidth="1"/>
    <col min="15559" max="15559" width="6.85546875" style="1" customWidth="1"/>
    <col min="15560" max="15804" width="9.140625" style="1" customWidth="1"/>
    <col min="15805" max="15805" width="3.7109375" style="1"/>
    <col min="15806" max="15806" width="4.5703125" style="1" customWidth="1"/>
    <col min="15807" max="15807" width="5.85546875" style="1" customWidth="1"/>
    <col min="15808" max="15808" width="36" style="1" customWidth="1"/>
    <col min="15809" max="15809" width="9.7109375" style="1" customWidth="1"/>
    <col min="15810" max="15810" width="11.85546875" style="1" customWidth="1"/>
    <col min="15811" max="15811" width="9" style="1" customWidth="1"/>
    <col min="15812" max="15812" width="9.7109375" style="1" customWidth="1"/>
    <col min="15813" max="15813" width="9.28515625" style="1" customWidth="1"/>
    <col min="15814" max="15814" width="8.7109375" style="1" customWidth="1"/>
    <col min="15815" max="15815" width="6.85546875" style="1" customWidth="1"/>
    <col min="15816" max="16060" width="9.140625" style="1" customWidth="1"/>
    <col min="16061" max="16061" width="3.7109375" style="1"/>
    <col min="16062" max="16062" width="4.5703125" style="1" customWidth="1"/>
    <col min="16063" max="16063" width="5.85546875" style="1" customWidth="1"/>
    <col min="16064" max="16064" width="36" style="1" customWidth="1"/>
    <col min="16065" max="16065" width="9.7109375" style="1" customWidth="1"/>
    <col min="16066" max="16066" width="11.85546875" style="1" customWidth="1"/>
    <col min="16067" max="16067" width="9" style="1" customWidth="1"/>
    <col min="16068" max="16068" width="9.7109375" style="1" customWidth="1"/>
    <col min="16069" max="16069" width="9.28515625" style="1" customWidth="1"/>
    <col min="16070" max="16070" width="8.7109375" style="1" customWidth="1"/>
    <col min="16071" max="16071" width="6.85546875" style="1" customWidth="1"/>
    <col min="16072" max="16316" width="9.140625" style="1" customWidth="1"/>
    <col min="16317" max="16384" width="3.7109375" style="1"/>
  </cols>
  <sheetData>
    <row r="1" spans="1:9" x14ac:dyDescent="0.2">
      <c r="C1" s="4"/>
      <c r="G1" s="110"/>
      <c r="H1" s="110"/>
      <c r="I1" s="110"/>
    </row>
    <row r="2" spans="1:9" x14ac:dyDescent="0.2">
      <c r="A2" s="116" t="s">
        <v>17</v>
      </c>
      <c r="B2" s="116"/>
      <c r="C2" s="116"/>
      <c r="D2" s="116"/>
      <c r="E2" s="116"/>
      <c r="F2" s="116"/>
      <c r="G2" s="116"/>
      <c r="H2" s="116"/>
      <c r="I2" s="116"/>
    </row>
    <row r="3" spans="1:9" x14ac:dyDescent="0.2">
      <c r="A3" s="2"/>
      <c r="B3" s="2"/>
      <c r="C3" s="2"/>
      <c r="D3" s="2"/>
      <c r="E3" s="2"/>
      <c r="F3" s="2"/>
      <c r="G3" s="2"/>
      <c r="H3" s="2"/>
      <c r="I3" s="2"/>
    </row>
    <row r="4" spans="1:9" x14ac:dyDescent="0.2">
      <c r="A4" s="2"/>
      <c r="B4" s="2"/>
      <c r="C4" s="117" t="s">
        <v>18</v>
      </c>
      <c r="D4" s="117"/>
      <c r="E4" s="117"/>
      <c r="F4" s="117"/>
      <c r="G4" s="117"/>
      <c r="H4" s="117"/>
      <c r="I4" s="117"/>
    </row>
    <row r="5" spans="1:9" ht="11.25" customHeight="1" x14ac:dyDescent="0.2">
      <c r="A5" s="88"/>
      <c r="B5" s="88"/>
      <c r="C5" s="119" t="s">
        <v>53</v>
      </c>
      <c r="D5" s="119"/>
      <c r="E5" s="119"/>
      <c r="F5" s="119"/>
      <c r="G5" s="119"/>
      <c r="H5" s="119"/>
      <c r="I5" s="119"/>
    </row>
    <row r="6" spans="1:9" x14ac:dyDescent="0.2">
      <c r="A6" s="114" t="s">
        <v>19</v>
      </c>
      <c r="B6" s="114"/>
      <c r="C6" s="114"/>
      <c r="D6" s="118" t="str">
        <f>'Kopt a'!B13</f>
        <v>Daudzdzīvokļu ēka</v>
      </c>
      <c r="E6" s="118"/>
      <c r="F6" s="118"/>
      <c r="G6" s="118"/>
      <c r="H6" s="118"/>
      <c r="I6" s="118"/>
    </row>
    <row r="7" spans="1:9" x14ac:dyDescent="0.2">
      <c r="A7" s="114" t="s">
        <v>6</v>
      </c>
      <c r="B7" s="114"/>
      <c r="C7" s="114"/>
      <c r="D7" s="115" t="str">
        <f>'Kopt a'!B14</f>
        <v>Daudzdzīvokļu dzīvojamās mājas energoefektivitātes paaugstināšanas pasākumi - fasādes vienkāršotā atjaunošana</v>
      </c>
      <c r="E7" s="115"/>
      <c r="F7" s="115"/>
      <c r="G7" s="115"/>
      <c r="H7" s="115"/>
      <c r="I7" s="115"/>
    </row>
    <row r="8" spans="1:9" x14ac:dyDescent="0.2">
      <c r="A8" s="124" t="s">
        <v>20</v>
      </c>
      <c r="B8" s="124"/>
      <c r="C8" s="124"/>
      <c r="D8" s="115" t="str">
        <f>'Kopt a'!B15</f>
        <v>Mežmalas iela 5, Liepāja</v>
      </c>
      <c r="E8" s="115"/>
      <c r="F8" s="115"/>
      <c r="G8" s="115"/>
      <c r="H8" s="115"/>
      <c r="I8" s="115"/>
    </row>
    <row r="9" spans="1:9" x14ac:dyDescent="0.2">
      <c r="A9" s="124" t="s">
        <v>21</v>
      </c>
      <c r="B9" s="124"/>
      <c r="C9" s="124"/>
      <c r="D9" s="115" t="str">
        <f>'Kopt a'!B16</f>
        <v>2017/3-62/106</v>
      </c>
      <c r="E9" s="115"/>
      <c r="F9" s="115"/>
      <c r="G9" s="115"/>
      <c r="H9" s="115"/>
      <c r="I9" s="115"/>
    </row>
    <row r="10" spans="1:9" x14ac:dyDescent="0.2">
      <c r="C10" s="4" t="s">
        <v>22</v>
      </c>
      <c r="D10" s="125">
        <f>E33</f>
        <v>0</v>
      </c>
      <c r="E10" s="125"/>
      <c r="F10" s="81"/>
      <c r="G10" s="81"/>
      <c r="H10" s="81"/>
      <c r="I10" s="81"/>
    </row>
    <row r="11" spans="1:9" x14ac:dyDescent="0.2">
      <c r="C11" s="4" t="s">
        <v>23</v>
      </c>
      <c r="D11" s="125">
        <f>I29</f>
        <v>0</v>
      </c>
      <c r="E11" s="125"/>
      <c r="F11" s="81"/>
      <c r="G11" s="81"/>
      <c r="H11" s="81"/>
      <c r="I11" s="81"/>
    </row>
    <row r="12" spans="1:9" ht="12" thickBot="1" x14ac:dyDescent="0.25">
      <c r="F12" s="18"/>
      <c r="G12" s="18"/>
      <c r="H12" s="18"/>
      <c r="I12" s="18"/>
    </row>
    <row r="13" spans="1:9" x14ac:dyDescent="0.2">
      <c r="A13" s="128" t="s">
        <v>24</v>
      </c>
      <c r="B13" s="130" t="s">
        <v>25</v>
      </c>
      <c r="C13" s="132" t="s">
        <v>26</v>
      </c>
      <c r="D13" s="133"/>
      <c r="E13" s="136" t="s">
        <v>27</v>
      </c>
      <c r="F13" s="120" t="s">
        <v>28</v>
      </c>
      <c r="G13" s="121"/>
      <c r="H13" s="121"/>
      <c r="I13" s="122" t="s">
        <v>29</v>
      </c>
    </row>
    <row r="14" spans="1:9" ht="23.25" thickBot="1" x14ac:dyDescent="0.25">
      <c r="A14" s="129"/>
      <c r="B14" s="131"/>
      <c r="C14" s="134"/>
      <c r="D14" s="135"/>
      <c r="E14" s="137"/>
      <c r="F14" s="19" t="s">
        <v>30</v>
      </c>
      <c r="G14" s="20" t="s">
        <v>31</v>
      </c>
      <c r="H14" s="20" t="s">
        <v>32</v>
      </c>
      <c r="I14" s="123"/>
    </row>
    <row r="15" spans="1:9" x14ac:dyDescent="0.2">
      <c r="A15" s="76">
        <f>IF(E15=0,0,IF(COUNTBLANK(E15)=1,0,COUNTA($E$15:E15)))</f>
        <v>0</v>
      </c>
      <c r="B15" s="23">
        <f>IF(A15=0,0,CONCATENATE("Lt-",A15))</f>
        <v>0</v>
      </c>
      <c r="C15" s="138" t="str">
        <f>'1a'!C2:I2</f>
        <v>Būvlaukuma ierīkošana un uzturēšana</v>
      </c>
      <c r="D15" s="139"/>
      <c r="E15" s="58">
        <f>'1a'!P33</f>
        <v>0</v>
      </c>
      <c r="F15" s="53">
        <f>'1a'!M33</f>
        <v>0</v>
      </c>
      <c r="G15" s="54">
        <f>'1a'!N33</f>
        <v>0</v>
      </c>
      <c r="H15" s="54">
        <f>'1a'!O33</f>
        <v>0</v>
      </c>
      <c r="I15" s="55">
        <f>'1a'!L33</f>
        <v>0</v>
      </c>
    </row>
    <row r="16" spans="1:9" x14ac:dyDescent="0.2">
      <c r="A16" s="77">
        <f>IF(E16=0,0,IF(COUNTBLANK(E16)=1,0,COUNTA($E$15:E16)))</f>
        <v>0</v>
      </c>
      <c r="B16" s="24">
        <f>IF(A16=0,0,CONCATENATE("Lt-",A16))</f>
        <v>0</v>
      </c>
      <c r="C16" s="126" t="str">
        <f>'2a'!C2:I2</f>
        <v>Būvkonstrukciju sadaļa</v>
      </c>
      <c r="D16" s="127"/>
      <c r="E16" s="59">
        <f>'2a'!P75</f>
        <v>0</v>
      </c>
      <c r="F16" s="44">
        <f>'2a'!M75</f>
        <v>0</v>
      </c>
      <c r="G16" s="56">
        <f>'2a'!N75</f>
        <v>0</v>
      </c>
      <c r="H16" s="56">
        <f>'2a'!O75</f>
        <v>0</v>
      </c>
      <c r="I16" s="57">
        <f>'2a'!L75</f>
        <v>0</v>
      </c>
    </row>
    <row r="17" spans="1:9" x14ac:dyDescent="0.2">
      <c r="A17" s="77">
        <f>IF(E17=0,0,IF(COUNTBLANK(E17)=1,0,COUNTA($E$15:E17)))</f>
        <v>0</v>
      </c>
      <c r="B17" s="24">
        <f t="shared" ref="B17:B28" si="0">IF(A17=0,0,CONCATENATE("Lt-",A17))</f>
        <v>0</v>
      </c>
      <c r="C17" s="126" t="str">
        <f>'3a'!C2:I2</f>
        <v>Cokola siltināšana un lietusūdens novadjoslas izbūve</v>
      </c>
      <c r="D17" s="127"/>
      <c r="E17" s="60">
        <f>'3a'!P57</f>
        <v>0</v>
      </c>
      <c r="F17" s="44">
        <f>'3a'!M57</f>
        <v>0</v>
      </c>
      <c r="G17" s="56">
        <f>'3a'!N57</f>
        <v>0</v>
      </c>
      <c r="H17" s="56">
        <f>'3a'!O57</f>
        <v>0</v>
      </c>
      <c r="I17" s="57">
        <f>'3a'!L57</f>
        <v>0</v>
      </c>
    </row>
    <row r="18" spans="1:9" ht="11.25" customHeight="1" x14ac:dyDescent="0.2">
      <c r="A18" s="77">
        <f>IF(E18=0,0,IF(COUNTBLANK(E18)=1,0,COUNTA($E$15:E18)))</f>
        <v>0</v>
      </c>
      <c r="B18" s="24">
        <f t="shared" si="0"/>
        <v>0</v>
      </c>
      <c r="C18" s="126" t="str">
        <f>'4a'!C2:I2</f>
        <v xml:space="preserve">Ēkas fasāžu apdares darbi </v>
      </c>
      <c r="D18" s="127"/>
      <c r="E18" s="60">
        <f>'4a'!P70</f>
        <v>0</v>
      </c>
      <c r="F18" s="44">
        <f>'4a'!M70</f>
        <v>0</v>
      </c>
      <c r="G18" s="56">
        <f>'4a'!N70</f>
        <v>0</v>
      </c>
      <c r="H18" s="56">
        <f>'4a'!O70</f>
        <v>0</v>
      </c>
      <c r="I18" s="57">
        <f>'4a'!L70</f>
        <v>0</v>
      </c>
    </row>
    <row r="19" spans="1:9" x14ac:dyDescent="0.2">
      <c r="A19" s="77">
        <f>IF(E19=0,0,IF(COUNTBLANK(E19)=1,0,COUNTA($E$15:E19)))</f>
        <v>0</v>
      </c>
      <c r="B19" s="24">
        <f t="shared" si="0"/>
        <v>0</v>
      </c>
      <c r="C19" s="126" t="str">
        <f>'5a'!C2:I2</f>
        <v>Logu un durvju ailu apdare</v>
      </c>
      <c r="D19" s="127"/>
      <c r="E19" s="60">
        <f>'5a'!P66</f>
        <v>0</v>
      </c>
      <c r="F19" s="44">
        <f>'5a'!M66</f>
        <v>0</v>
      </c>
      <c r="G19" s="56">
        <f>'5a'!N66</f>
        <v>0</v>
      </c>
      <c r="H19" s="56">
        <f>'5a'!O66</f>
        <v>0</v>
      </c>
      <c r="I19" s="57">
        <f>'5a'!L66</f>
        <v>0</v>
      </c>
    </row>
    <row r="20" spans="1:9" x14ac:dyDescent="0.2">
      <c r="A20" s="77">
        <f>IF(E20=0,0,IF(COUNTBLANK(E20)=1,0,COUNTA($E$15:E20)))</f>
        <v>0</v>
      </c>
      <c r="B20" s="24">
        <f t="shared" si="0"/>
        <v>0</v>
      </c>
      <c r="C20" s="126" t="str">
        <f>'6a'!C2:I2</f>
        <v xml:space="preserve">Ieejas mezgla rekonstrukcijas darbi </v>
      </c>
      <c r="D20" s="127"/>
      <c r="E20" s="60">
        <f>'6a'!P81</f>
        <v>0</v>
      </c>
      <c r="F20" s="44">
        <f>'6a'!M81</f>
        <v>0</v>
      </c>
      <c r="G20" s="56">
        <f>'6a'!N81</f>
        <v>0</v>
      </c>
      <c r="H20" s="56">
        <f>'6a'!O81</f>
        <v>0</v>
      </c>
      <c r="I20" s="57">
        <f>'6a'!L81</f>
        <v>0</v>
      </c>
    </row>
    <row r="21" spans="1:9" x14ac:dyDescent="0.2">
      <c r="A21" s="77">
        <f>IF(E21=0,0,IF(COUNTBLANK(E21)=1,0,COUNTA($E$15:E21)))</f>
        <v>0</v>
      </c>
      <c r="B21" s="24">
        <f t="shared" si="0"/>
        <v>0</v>
      </c>
      <c r="C21" s="126" t="str">
        <f>'7a'!C2:I2</f>
        <v xml:space="preserve">Ēkas jumta rekonstrukcijas darbi </v>
      </c>
      <c r="D21" s="127"/>
      <c r="E21" s="60">
        <f>'7a'!P85</f>
        <v>0</v>
      </c>
      <c r="F21" s="44">
        <f>'7a'!M85</f>
        <v>0</v>
      </c>
      <c r="G21" s="56">
        <f>'7a'!N85</f>
        <v>0</v>
      </c>
      <c r="H21" s="56">
        <f>'7a'!O85</f>
        <v>0</v>
      </c>
      <c r="I21" s="57">
        <f>'7a'!L85</f>
        <v>0</v>
      </c>
    </row>
    <row r="22" spans="1:9" x14ac:dyDescent="0.2">
      <c r="A22" s="77">
        <f>IF(E22=0,0,IF(COUNTBLANK(E22)=1,0,COUNTA($E$15:E22)))</f>
        <v>0</v>
      </c>
      <c r="B22" s="24">
        <f t="shared" si="0"/>
        <v>0</v>
      </c>
      <c r="C22" s="126" t="str">
        <f>'8a'!C2:I2</f>
        <v>Balkonu apdare</v>
      </c>
      <c r="D22" s="127"/>
      <c r="E22" s="60">
        <f>'8a'!P57</f>
        <v>0</v>
      </c>
      <c r="F22" s="44">
        <f>'8a'!M57</f>
        <v>0</v>
      </c>
      <c r="G22" s="56">
        <f>'8a'!N57</f>
        <v>0</v>
      </c>
      <c r="H22" s="56">
        <f>'8a'!O57</f>
        <v>0</v>
      </c>
      <c r="I22" s="57">
        <f>'8a'!L57</f>
        <v>0</v>
      </c>
    </row>
    <row r="23" spans="1:9" x14ac:dyDescent="0.2">
      <c r="A23" s="77">
        <f>IF(E23=0,0,IF(COUNTBLANK(E23)=1,0,COUNTA($E$15:E23)))</f>
        <v>0</v>
      </c>
      <c r="B23" s="24">
        <f t="shared" si="0"/>
        <v>0</v>
      </c>
      <c r="C23" s="126" t="str">
        <f>'9a'!C2:I2</f>
        <v>Bēniņu siltināšana</v>
      </c>
      <c r="D23" s="127"/>
      <c r="E23" s="60">
        <f>'9a'!P25</f>
        <v>0</v>
      </c>
      <c r="F23" s="44">
        <f>'9a'!M25</f>
        <v>0</v>
      </c>
      <c r="G23" s="56">
        <f>'9a'!N25</f>
        <v>0</v>
      </c>
      <c r="H23" s="56">
        <f>'9a'!O25</f>
        <v>0</v>
      </c>
      <c r="I23" s="57">
        <f>'9a'!L25</f>
        <v>0</v>
      </c>
    </row>
    <row r="24" spans="1:9" x14ac:dyDescent="0.2">
      <c r="A24" s="77">
        <f>IF(E24=0,0,IF(COUNTBLANK(E24)=1,0,COUNTA($E$15:E24)))</f>
        <v>0</v>
      </c>
      <c r="B24" s="24">
        <f t="shared" si="0"/>
        <v>0</v>
      </c>
      <c r="C24" s="126" t="str">
        <f>'10a'!C2:I2</f>
        <v>Pagraba pārseguma siltināšana</v>
      </c>
      <c r="D24" s="127"/>
      <c r="E24" s="60">
        <f>'10a'!P52</f>
        <v>0</v>
      </c>
      <c r="F24" s="44">
        <f>'10a'!M52</f>
        <v>0</v>
      </c>
      <c r="G24" s="56">
        <f>'10a'!N52</f>
        <v>0</v>
      </c>
      <c r="H24" s="56">
        <f>'10a'!O52</f>
        <v>0</v>
      </c>
      <c r="I24" s="57">
        <f>'10a'!L52</f>
        <v>0</v>
      </c>
    </row>
    <row r="25" spans="1:9" ht="11.25" customHeight="1" x14ac:dyDescent="0.2">
      <c r="A25" s="77">
        <f>IF(E25=0,0,IF(COUNTBLANK(E25)=1,0,COUNTA($E$15:E25)))</f>
        <v>0</v>
      </c>
      <c r="B25" s="24">
        <f t="shared" si="0"/>
        <v>0</v>
      </c>
      <c r="C25" s="126" t="str">
        <f>'11a'!C2:I2</f>
        <v>Logu un durvju montāža</v>
      </c>
      <c r="D25" s="127"/>
      <c r="E25" s="60">
        <f>'11a'!P38</f>
        <v>0</v>
      </c>
      <c r="F25" s="44">
        <f>'11a'!M38</f>
        <v>0</v>
      </c>
      <c r="G25" s="56">
        <f>'11a'!N38</f>
        <v>0</v>
      </c>
      <c r="H25" s="56">
        <f>'11a'!O38</f>
        <v>0</v>
      </c>
      <c r="I25" s="57">
        <f>'11a'!L38</f>
        <v>0</v>
      </c>
    </row>
    <row r="26" spans="1:9" x14ac:dyDescent="0.2">
      <c r="A26" s="77">
        <f>IF(E26=0,0,IF(COUNTBLANK(E26)=1,0,COUNTA($E$15:E26)))</f>
        <v>0</v>
      </c>
      <c r="B26" s="24">
        <f t="shared" si="0"/>
        <v>0</v>
      </c>
      <c r="C26" s="126" t="str">
        <f>'12a'!C2:I2</f>
        <v>Apkures un ventilācijas sistēma</v>
      </c>
      <c r="D26" s="127"/>
      <c r="E26" s="60">
        <f>'12a'!P335</f>
        <v>0</v>
      </c>
      <c r="F26" s="44">
        <f>'12a'!M335</f>
        <v>0</v>
      </c>
      <c r="G26" s="56">
        <f>'12a'!N335</f>
        <v>0</v>
      </c>
      <c r="H26" s="56">
        <f>'12a'!O335</f>
        <v>0</v>
      </c>
      <c r="I26" s="57">
        <f>'12a'!L335</f>
        <v>0</v>
      </c>
    </row>
    <row r="27" spans="1:9" x14ac:dyDescent="0.2">
      <c r="A27" s="77">
        <f>IF(E27=0,0,IF(COUNTBLANK(E27)=1,0,COUNTA($E$15:E27)))</f>
        <v>0</v>
      </c>
      <c r="B27" s="24">
        <f t="shared" si="0"/>
        <v>0</v>
      </c>
      <c r="C27" s="126" t="str">
        <f>'13a'!C2:I2</f>
        <v>Ūdensvads un kanalizācija</v>
      </c>
      <c r="D27" s="127"/>
      <c r="E27" s="60">
        <f>'13a'!P63</f>
        <v>0</v>
      </c>
      <c r="F27" s="44">
        <f>'13a'!M63</f>
        <v>0</v>
      </c>
      <c r="G27" s="56">
        <f>'13a'!N63</f>
        <v>0</v>
      </c>
      <c r="H27" s="56">
        <f>'13a'!O63</f>
        <v>0</v>
      </c>
      <c r="I27" s="57">
        <f>'13a'!L63</f>
        <v>0</v>
      </c>
    </row>
    <row r="28" spans="1:9" ht="12" thickBot="1" x14ac:dyDescent="0.25">
      <c r="A28" s="77">
        <f>IF(E28=0,0,IF(COUNTBLANK(E28)=1,0,COUNTA($E$15:E28)))</f>
        <v>0</v>
      </c>
      <c r="B28" s="24">
        <f t="shared" si="0"/>
        <v>0</v>
      </c>
      <c r="C28" s="126" t="str">
        <f>'14a'!C2:I2</f>
        <v>Zibens aizsardzības sistēma</v>
      </c>
      <c r="D28" s="127"/>
      <c r="E28" s="60">
        <f>'14a'!P36</f>
        <v>0</v>
      </c>
      <c r="F28" s="44">
        <f>'14a'!M36</f>
        <v>0</v>
      </c>
      <c r="G28" s="56">
        <f>'14a'!N36</f>
        <v>0</v>
      </c>
      <c r="H28" s="56">
        <f>'14a'!O36</f>
        <v>0</v>
      </c>
      <c r="I28" s="57">
        <f>'14a'!L36</f>
        <v>0</v>
      </c>
    </row>
    <row r="29" spans="1:9" ht="12" thickBot="1" x14ac:dyDescent="0.25">
      <c r="A29" s="140" t="s">
        <v>33</v>
      </c>
      <c r="B29" s="141"/>
      <c r="C29" s="141"/>
      <c r="D29" s="141"/>
      <c r="E29" s="40">
        <f>SUM(E15:E28)</f>
        <v>0</v>
      </c>
      <c r="F29" s="39">
        <f>SUM(F15:F28)</f>
        <v>0</v>
      </c>
      <c r="G29" s="39">
        <f>SUM(G15:G28)</f>
        <v>0</v>
      </c>
      <c r="H29" s="39">
        <f>SUM(H15:H28)</f>
        <v>0</v>
      </c>
      <c r="I29" s="40">
        <f>SUM(I15:I28)</f>
        <v>0</v>
      </c>
    </row>
    <row r="30" spans="1:9" x14ac:dyDescent="0.2">
      <c r="A30" s="142" t="s">
        <v>34</v>
      </c>
      <c r="B30" s="143"/>
      <c r="C30" s="144"/>
      <c r="D30" s="73"/>
      <c r="E30" s="41">
        <f>ROUND(E29*$D30,2)</f>
        <v>0</v>
      </c>
      <c r="F30" s="42"/>
      <c r="G30" s="42"/>
      <c r="H30" s="42"/>
      <c r="I30" s="42"/>
    </row>
    <row r="31" spans="1:9" x14ac:dyDescent="0.2">
      <c r="A31" s="145" t="s">
        <v>35</v>
      </c>
      <c r="B31" s="146"/>
      <c r="C31" s="147"/>
      <c r="D31" s="74"/>
      <c r="E31" s="43">
        <f>ROUND(E30*$D31,2)</f>
        <v>0</v>
      </c>
      <c r="F31" s="42"/>
      <c r="G31" s="42"/>
      <c r="H31" s="42"/>
      <c r="I31" s="42"/>
    </row>
    <row r="32" spans="1:9" x14ac:dyDescent="0.2">
      <c r="A32" s="148" t="s">
        <v>36</v>
      </c>
      <c r="B32" s="149"/>
      <c r="C32" s="150"/>
      <c r="D32" s="75"/>
      <c r="E32" s="43">
        <f>ROUND(E29*$D32,2)</f>
        <v>0</v>
      </c>
      <c r="F32" s="42"/>
      <c r="G32" s="42"/>
      <c r="H32" s="42"/>
      <c r="I32" s="42"/>
    </row>
    <row r="33" spans="1:9" ht="12" thickBot="1" x14ac:dyDescent="0.25">
      <c r="A33" s="151" t="s">
        <v>37</v>
      </c>
      <c r="B33" s="152"/>
      <c r="C33" s="153"/>
      <c r="D33" s="98"/>
      <c r="E33" s="99">
        <f>SUM(E29:E32)-E31</f>
        <v>0</v>
      </c>
      <c r="F33" s="42"/>
      <c r="G33" s="42"/>
      <c r="H33" s="42"/>
      <c r="I33" s="42"/>
    </row>
    <row r="34" spans="1:9" ht="12" thickBot="1" x14ac:dyDescent="0.25">
      <c r="C34" s="96" t="s">
        <v>61</v>
      </c>
      <c r="D34" s="101">
        <v>0.02</v>
      </c>
      <c r="E34" s="100"/>
      <c r="G34" s="21"/>
    </row>
    <row r="35" spans="1:9" ht="12" thickBot="1" x14ac:dyDescent="0.25">
      <c r="C35" s="96" t="s">
        <v>33</v>
      </c>
      <c r="D35" s="38"/>
      <c r="E35" s="38"/>
      <c r="F35" s="22"/>
      <c r="G35" s="22"/>
      <c r="H35" s="22"/>
      <c r="I35" s="22"/>
    </row>
    <row r="38" spans="1:9" x14ac:dyDescent="0.2">
      <c r="A38" s="1" t="s">
        <v>14</v>
      </c>
      <c r="B38" s="17"/>
      <c r="C38" s="113"/>
      <c r="D38" s="113"/>
      <c r="E38" s="113"/>
      <c r="F38" s="113"/>
      <c r="G38" s="113"/>
      <c r="H38" s="113"/>
    </row>
    <row r="39" spans="1:9" x14ac:dyDescent="0.2">
      <c r="A39" s="17"/>
      <c r="B39" s="17"/>
      <c r="C39" s="108" t="s">
        <v>15</v>
      </c>
      <c r="D39" s="108"/>
      <c r="E39" s="108"/>
      <c r="F39" s="108"/>
      <c r="G39" s="108"/>
      <c r="H39" s="108"/>
    </row>
    <row r="40" spans="1:9" x14ac:dyDescent="0.2">
      <c r="A40" s="17"/>
      <c r="B40" s="17"/>
      <c r="C40" s="17"/>
      <c r="D40" s="17"/>
      <c r="E40" s="17"/>
      <c r="F40" s="17"/>
      <c r="G40" s="17"/>
      <c r="H40" s="17"/>
    </row>
    <row r="41" spans="1:9" x14ac:dyDescent="0.2">
      <c r="A41" s="89" t="str">
        <f>'Kopt a'!A36</f>
        <v>Tāme sastādīta 20__. gada __. _________</v>
      </c>
      <c r="B41" s="90"/>
      <c r="C41" s="90"/>
      <c r="D41" s="90"/>
      <c r="F41" s="17"/>
      <c r="G41" s="17"/>
      <c r="H41" s="17"/>
    </row>
    <row r="42" spans="1:9" x14ac:dyDescent="0.2">
      <c r="A42" s="17"/>
      <c r="B42" s="17"/>
      <c r="C42" s="17"/>
      <c r="D42" s="17"/>
      <c r="E42" s="17"/>
      <c r="F42" s="17"/>
      <c r="G42" s="17"/>
      <c r="H42" s="17"/>
    </row>
    <row r="43" spans="1:9" x14ac:dyDescent="0.2">
      <c r="A43" s="1" t="s">
        <v>38</v>
      </c>
      <c r="B43" s="17"/>
      <c r="C43" s="113"/>
      <c r="D43" s="113"/>
      <c r="E43" s="113"/>
      <c r="F43" s="113"/>
      <c r="G43" s="113"/>
      <c r="H43" s="113"/>
    </row>
    <row r="44" spans="1:9" x14ac:dyDescent="0.2">
      <c r="A44" s="17"/>
      <c r="B44" s="17"/>
      <c r="C44" s="108" t="s">
        <v>15</v>
      </c>
      <c r="D44" s="108"/>
      <c r="E44" s="108"/>
      <c r="F44" s="108"/>
      <c r="G44" s="108"/>
      <c r="H44" s="108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x14ac:dyDescent="0.2">
      <c r="A46" s="89" t="s">
        <v>54</v>
      </c>
      <c r="B46" s="90"/>
      <c r="C46" s="95"/>
      <c r="D46" s="90"/>
      <c r="F46" s="17"/>
      <c r="G46" s="17"/>
      <c r="H46" s="17"/>
    </row>
    <row r="56" spans="5:9" x14ac:dyDescent="0.2">
      <c r="E56" s="21"/>
      <c r="F56" s="21"/>
      <c r="G56" s="21"/>
      <c r="H56" s="21"/>
      <c r="I56" s="21"/>
    </row>
  </sheetData>
  <mergeCells count="43">
    <mergeCell ref="C43:H43"/>
    <mergeCell ref="C44:H44"/>
    <mergeCell ref="A29:D29"/>
    <mergeCell ref="A30:C30"/>
    <mergeCell ref="A31:C31"/>
    <mergeCell ref="A32:C32"/>
    <mergeCell ref="A33:C33"/>
    <mergeCell ref="C26:D26"/>
    <mergeCell ref="C27:D27"/>
    <mergeCell ref="C28:D28"/>
    <mergeCell ref="C38:H38"/>
    <mergeCell ref="C39:H39"/>
    <mergeCell ref="C21:D21"/>
    <mergeCell ref="C22:D22"/>
    <mergeCell ref="C23:D23"/>
    <mergeCell ref="C24:D24"/>
    <mergeCell ref="C25:D25"/>
    <mergeCell ref="C20:D20"/>
    <mergeCell ref="A13:A14"/>
    <mergeCell ref="B13:B14"/>
    <mergeCell ref="C13:D14"/>
    <mergeCell ref="E13:E14"/>
    <mergeCell ref="C15:D15"/>
    <mergeCell ref="C16:D16"/>
    <mergeCell ref="C17:D17"/>
    <mergeCell ref="C18:D18"/>
    <mergeCell ref="C19:D19"/>
    <mergeCell ref="F13:H13"/>
    <mergeCell ref="I13:I14"/>
    <mergeCell ref="A8:C8"/>
    <mergeCell ref="D8:I8"/>
    <mergeCell ref="A9:C9"/>
    <mergeCell ref="D9:I9"/>
    <mergeCell ref="D10:E10"/>
    <mergeCell ref="D11:E11"/>
    <mergeCell ref="A7:C7"/>
    <mergeCell ref="D7:I7"/>
    <mergeCell ref="G1:I1"/>
    <mergeCell ref="A2:I2"/>
    <mergeCell ref="C4:I4"/>
    <mergeCell ref="A6:C6"/>
    <mergeCell ref="D6:I6"/>
    <mergeCell ref="C5:I5"/>
  </mergeCells>
  <conditionalFormatting sqref="E29:I29">
    <cfRule type="cellIs" dxfId="278" priority="19" operator="equal">
      <formula>0</formula>
    </cfRule>
  </conditionalFormatting>
  <conditionalFormatting sqref="D10:E11">
    <cfRule type="cellIs" dxfId="277" priority="18" operator="equal">
      <formula>0</formula>
    </cfRule>
  </conditionalFormatting>
  <conditionalFormatting sqref="E15 C15:D28 E30:E33 I15:I28">
    <cfRule type="cellIs" dxfId="276" priority="16" operator="equal">
      <formula>0</formula>
    </cfRule>
  </conditionalFormatting>
  <conditionalFormatting sqref="D30:D32">
    <cfRule type="cellIs" dxfId="275" priority="14" operator="equal">
      <formula>0</formula>
    </cfRule>
  </conditionalFormatting>
  <conditionalFormatting sqref="C43:H43">
    <cfRule type="cellIs" dxfId="274" priority="11" operator="equal">
      <formula>0</formula>
    </cfRule>
  </conditionalFormatting>
  <conditionalFormatting sqref="C38:H38">
    <cfRule type="cellIs" dxfId="273" priority="10" operator="equal">
      <formula>0</formula>
    </cfRule>
  </conditionalFormatting>
  <conditionalFormatting sqref="E15:E28">
    <cfRule type="cellIs" dxfId="272" priority="8" operator="equal">
      <formula>0</formula>
    </cfRule>
  </conditionalFormatting>
  <conditionalFormatting sqref="F15:I28">
    <cfRule type="cellIs" dxfId="271" priority="7" operator="equal">
      <formula>0</formula>
    </cfRule>
  </conditionalFormatting>
  <conditionalFormatting sqref="D6:I9">
    <cfRule type="cellIs" dxfId="270" priority="6" operator="equal">
      <formula>0</formula>
    </cfRule>
  </conditionalFormatting>
  <conditionalFormatting sqref="C46">
    <cfRule type="cellIs" dxfId="269" priority="4" operator="equal">
      <formula>0</formula>
    </cfRule>
  </conditionalFormatting>
  <conditionalFormatting sqref="B15:B28">
    <cfRule type="cellIs" dxfId="268" priority="3" operator="equal">
      <formula>0</formula>
    </cfRule>
  </conditionalFormatting>
  <conditionalFormatting sqref="A15:A28">
    <cfRule type="cellIs" dxfId="267" priority="1" operator="equal">
      <formula>0</formula>
    </cfRule>
  </conditionalFormatting>
  <pageMargins left="0.7" right="0.7" top="0.75" bottom="0.75" header="0.3" footer="0.3"/>
  <pageSetup paperSize="9" fitToHeight="0" orientation="landscape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12AB918F-DA10-40D3-98FE-0DAD77BA765F}">
            <xm:f>NOT(ISERROR(SEARCH("Tāme sastādīta ____. gada ___. ______________",A41)))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A41</xm:sqref>
        </x14:conditionalFormatting>
        <x14:conditionalFormatting xmlns:xm="http://schemas.microsoft.com/office/excel/2006/main">
          <x14:cfRule type="containsText" priority="9" operator="containsText" id="{B0E18B02-73ED-406C-A15F-5DAFFA939ECE}">
            <xm:f>NOT(ISERROR(SEARCH("Sertifikāta Nr. _________________________________",A46)))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159D-F869-4E97-AC33-A47FF5FD00BA}">
  <sheetPr codeName="Sheet3">
    <pageSetUpPr fitToPage="1"/>
  </sheetPr>
  <dimension ref="A1:P48"/>
  <sheetViews>
    <sheetView topLeftCell="A4" workbookViewId="0">
      <selection activeCell="C17" sqref="C17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39</v>
      </c>
      <c r="D1" s="50">
        <f>'Kops a'!A15</f>
        <v>0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154" t="s">
        <v>67</v>
      </c>
      <c r="D2" s="154"/>
      <c r="E2" s="154"/>
      <c r="F2" s="154"/>
      <c r="G2" s="154"/>
      <c r="H2" s="154"/>
      <c r="I2" s="154"/>
      <c r="J2" s="28"/>
    </row>
    <row r="3" spans="1:16" x14ac:dyDescent="0.2">
      <c r="A3" s="29"/>
      <c r="B3" s="29"/>
      <c r="C3" s="117" t="s">
        <v>18</v>
      </c>
      <c r="D3" s="117"/>
      <c r="E3" s="117"/>
      <c r="F3" s="117"/>
      <c r="G3" s="117"/>
      <c r="H3" s="117"/>
      <c r="I3" s="117"/>
      <c r="J3" s="29"/>
    </row>
    <row r="4" spans="1:16" x14ac:dyDescent="0.2">
      <c r="A4" s="29"/>
      <c r="B4" s="29"/>
      <c r="C4" s="155" t="s">
        <v>53</v>
      </c>
      <c r="D4" s="155"/>
      <c r="E4" s="155"/>
      <c r="F4" s="155"/>
      <c r="G4" s="155"/>
      <c r="H4" s="155"/>
      <c r="I4" s="155"/>
      <c r="J4" s="29"/>
    </row>
    <row r="5" spans="1:16" ht="11.25" customHeight="1" x14ac:dyDescent="0.2">
      <c r="A5" s="22"/>
      <c r="B5" s="22"/>
      <c r="C5" s="26" t="s">
        <v>5</v>
      </c>
      <c r="D5" s="168" t="str">
        <f>'Kops a'!D6</f>
        <v>Daudzdzīvokļu ēka</v>
      </c>
      <c r="E5" s="168"/>
      <c r="F5" s="168"/>
      <c r="G5" s="168"/>
      <c r="H5" s="168"/>
      <c r="I5" s="168"/>
      <c r="J5" s="168"/>
      <c r="K5" s="168"/>
      <c r="L5" s="168"/>
      <c r="M5" s="17"/>
      <c r="N5" s="17"/>
      <c r="O5" s="17"/>
      <c r="P5" s="17"/>
    </row>
    <row r="6" spans="1:16" x14ac:dyDescent="0.2">
      <c r="A6" s="22"/>
      <c r="B6" s="22"/>
      <c r="C6" s="26" t="s">
        <v>6</v>
      </c>
      <c r="D6" s="168" t="str">
        <f>'Kops a'!D7</f>
        <v>Daudzdzīvokļu dzīvojamās mājas energoefektivitātes paaugstināšanas pasākumi - fasādes vienkāršotā atjaunošana</v>
      </c>
      <c r="E6" s="168"/>
      <c r="F6" s="168"/>
      <c r="G6" s="168"/>
      <c r="H6" s="168"/>
      <c r="I6" s="168"/>
      <c r="J6" s="168"/>
      <c r="K6" s="168"/>
      <c r="L6" s="168"/>
      <c r="M6" s="17"/>
      <c r="N6" s="17"/>
      <c r="O6" s="17"/>
      <c r="P6" s="17"/>
    </row>
    <row r="7" spans="1:16" x14ac:dyDescent="0.2">
      <c r="A7" s="22"/>
      <c r="B7" s="22"/>
      <c r="C7" s="26" t="s">
        <v>7</v>
      </c>
      <c r="D7" s="168" t="str">
        <f>'Kops a'!D8</f>
        <v>Mežmalas iela 5, Liepāja</v>
      </c>
      <c r="E7" s="168"/>
      <c r="F7" s="168"/>
      <c r="G7" s="168"/>
      <c r="H7" s="168"/>
      <c r="I7" s="168"/>
      <c r="J7" s="168"/>
      <c r="K7" s="168"/>
      <c r="L7" s="168"/>
      <c r="M7" s="17"/>
      <c r="N7" s="17"/>
      <c r="O7" s="17"/>
      <c r="P7" s="17"/>
    </row>
    <row r="8" spans="1:16" x14ac:dyDescent="0.2">
      <c r="A8" s="22"/>
      <c r="B8" s="22"/>
      <c r="C8" s="4" t="s">
        <v>21</v>
      </c>
      <c r="D8" s="168" t="str">
        <f>'Kops a'!D9</f>
        <v>2017/3-62/106</v>
      </c>
      <c r="E8" s="168"/>
      <c r="F8" s="168"/>
      <c r="G8" s="168"/>
      <c r="H8" s="168"/>
      <c r="I8" s="168"/>
      <c r="J8" s="168"/>
      <c r="K8" s="168"/>
      <c r="L8" s="168"/>
      <c r="M8" s="17"/>
      <c r="N8" s="17"/>
      <c r="O8" s="17"/>
      <c r="P8" s="17"/>
    </row>
    <row r="9" spans="1:16" ht="11.25" customHeight="1" x14ac:dyDescent="0.2">
      <c r="A9" s="156" t="s">
        <v>68</v>
      </c>
      <c r="B9" s="156"/>
      <c r="C9" s="156"/>
      <c r="D9" s="156"/>
      <c r="E9" s="156"/>
      <c r="F9" s="156"/>
      <c r="G9" s="30"/>
      <c r="H9" s="30"/>
      <c r="I9" s="30"/>
      <c r="J9" s="160" t="s">
        <v>40</v>
      </c>
      <c r="K9" s="160"/>
      <c r="L9" s="160"/>
      <c r="M9" s="160"/>
      <c r="N9" s="167">
        <f>P33</f>
        <v>0</v>
      </c>
      <c r="O9" s="167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93"/>
      <c r="P10" s="91" t="str">
        <f>A39</f>
        <v>Tāme sastādīta 20__. gada __. 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128" t="s">
        <v>24</v>
      </c>
      <c r="B12" s="162" t="s">
        <v>41</v>
      </c>
      <c r="C12" s="158" t="s">
        <v>42</v>
      </c>
      <c r="D12" s="165" t="s">
        <v>43</v>
      </c>
      <c r="E12" s="169" t="s">
        <v>44</v>
      </c>
      <c r="F12" s="157" t="s">
        <v>45</v>
      </c>
      <c r="G12" s="158"/>
      <c r="H12" s="158"/>
      <c r="I12" s="158"/>
      <c r="J12" s="158"/>
      <c r="K12" s="159"/>
      <c r="L12" s="157" t="s">
        <v>46</v>
      </c>
      <c r="M12" s="158"/>
      <c r="N12" s="158"/>
      <c r="O12" s="158"/>
      <c r="P12" s="159"/>
    </row>
    <row r="13" spans="1:16" ht="126.75" customHeight="1" thickBot="1" x14ac:dyDescent="0.25">
      <c r="A13" s="161"/>
      <c r="B13" s="163"/>
      <c r="C13" s="164"/>
      <c r="D13" s="166"/>
      <c r="E13" s="170"/>
      <c r="F13" s="35" t="s">
        <v>47</v>
      </c>
      <c r="G13" s="36" t="s">
        <v>48</v>
      </c>
      <c r="H13" s="36" t="s">
        <v>49</v>
      </c>
      <c r="I13" s="36" t="s">
        <v>50</v>
      </c>
      <c r="J13" s="36" t="s">
        <v>51</v>
      </c>
      <c r="K13" s="61" t="s">
        <v>52</v>
      </c>
      <c r="L13" s="35" t="s">
        <v>47</v>
      </c>
      <c r="M13" s="36" t="s">
        <v>49</v>
      </c>
      <c r="N13" s="36" t="s">
        <v>50</v>
      </c>
      <c r="O13" s="36" t="s">
        <v>51</v>
      </c>
      <c r="P13" s="61" t="s">
        <v>52</v>
      </c>
    </row>
    <row r="14" spans="1:16" ht="22.5" x14ac:dyDescent="0.2">
      <c r="A14" s="62">
        <v>1</v>
      </c>
      <c r="B14" s="63" t="s">
        <v>69</v>
      </c>
      <c r="C14" s="64" t="s">
        <v>70</v>
      </c>
      <c r="D14" s="65" t="s">
        <v>71</v>
      </c>
      <c r="E14" s="68">
        <v>150</v>
      </c>
      <c r="F14" s="69"/>
      <c r="G14" s="66"/>
      <c r="H14" s="66">
        <f>ROUND(F14*G14,2)</f>
        <v>0</v>
      </c>
      <c r="I14" s="66"/>
      <c r="J14" s="66"/>
      <c r="K14" s="67">
        <f>SUM(H14:J14)</f>
        <v>0</v>
      </c>
      <c r="L14" s="69">
        <f>ROUND(E14*F14,2)</f>
        <v>0</v>
      </c>
      <c r="M14" s="66">
        <f>ROUND(H14*E14,2)</f>
        <v>0</v>
      </c>
      <c r="N14" s="66">
        <f>ROUND(I14*E14,2)</f>
        <v>0</v>
      </c>
      <c r="O14" s="66">
        <f>ROUND(J14*E14,2)</f>
        <v>0</v>
      </c>
      <c r="P14" s="67">
        <f>SUM(M14:O14)</f>
        <v>0</v>
      </c>
    </row>
    <row r="15" spans="1:16" x14ac:dyDescent="0.2">
      <c r="A15" s="37">
        <v>2</v>
      </c>
      <c r="B15" s="38" t="s">
        <v>69</v>
      </c>
      <c r="C15" s="45" t="s">
        <v>72</v>
      </c>
      <c r="D15" s="24" t="s">
        <v>73</v>
      </c>
      <c r="E15" s="68">
        <v>5</v>
      </c>
      <c r="F15" s="69"/>
      <c r="G15" s="66"/>
      <c r="H15" s="46">
        <f t="shared" ref="H15:H32" si="0">ROUND(F15*G15,2)</f>
        <v>0</v>
      </c>
      <c r="I15" s="66"/>
      <c r="J15" s="66"/>
      <c r="K15" s="47">
        <f t="shared" ref="K15:K32" si="1">SUM(H15:J15)</f>
        <v>0</v>
      </c>
      <c r="L15" s="48">
        <f t="shared" ref="L15:L32" si="2">ROUND(E15*F15,2)</f>
        <v>0</v>
      </c>
      <c r="M15" s="46">
        <f t="shared" ref="M15:M32" si="3">ROUND(H15*E15,2)</f>
        <v>0</v>
      </c>
      <c r="N15" s="46">
        <f t="shared" ref="N15:N32" si="4">ROUND(I15*E15,2)</f>
        <v>0</v>
      </c>
      <c r="O15" s="46">
        <f t="shared" ref="O15:O32" si="5">ROUND(J15*E15,2)</f>
        <v>0</v>
      </c>
      <c r="P15" s="47">
        <f t="shared" ref="P15:P32" si="6">SUM(M15:O15)</f>
        <v>0</v>
      </c>
    </row>
    <row r="16" spans="1:16" x14ac:dyDescent="0.2">
      <c r="A16" s="37">
        <v>3</v>
      </c>
      <c r="B16" s="38" t="s">
        <v>69</v>
      </c>
      <c r="C16" s="45" t="s">
        <v>74</v>
      </c>
      <c r="D16" s="24" t="s">
        <v>75</v>
      </c>
      <c r="E16" s="68">
        <v>3</v>
      </c>
      <c r="F16" s="69"/>
      <c r="G16" s="66"/>
      <c r="H16" s="46">
        <f t="shared" si="0"/>
        <v>0</v>
      </c>
      <c r="I16" s="66"/>
      <c r="J16" s="66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">
      <c r="A17" s="37">
        <v>4</v>
      </c>
      <c r="B17" s="38" t="s">
        <v>69</v>
      </c>
      <c r="C17" s="45" t="s">
        <v>76</v>
      </c>
      <c r="D17" s="24" t="s">
        <v>77</v>
      </c>
      <c r="E17" s="68">
        <v>1</v>
      </c>
      <c r="F17" s="69"/>
      <c r="G17" s="66"/>
      <c r="H17" s="46">
        <f t="shared" si="0"/>
        <v>0</v>
      </c>
      <c r="I17" s="66"/>
      <c r="J17" s="66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">
      <c r="A18" s="37">
        <v>5</v>
      </c>
      <c r="B18" s="38" t="s">
        <v>69</v>
      </c>
      <c r="C18" s="45" t="s">
        <v>78</v>
      </c>
      <c r="D18" s="24" t="s">
        <v>77</v>
      </c>
      <c r="E18" s="68">
        <v>1</v>
      </c>
      <c r="F18" s="69"/>
      <c r="G18" s="66"/>
      <c r="H18" s="46">
        <f t="shared" si="0"/>
        <v>0</v>
      </c>
      <c r="I18" s="66"/>
      <c r="J18" s="66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">
      <c r="A19" s="37">
        <v>6</v>
      </c>
      <c r="B19" s="38" t="s">
        <v>69</v>
      </c>
      <c r="C19" s="45" t="s">
        <v>79</v>
      </c>
      <c r="D19" s="24" t="s">
        <v>77</v>
      </c>
      <c r="E19" s="68">
        <v>1</v>
      </c>
      <c r="F19" s="69"/>
      <c r="G19" s="66"/>
      <c r="H19" s="46">
        <f t="shared" si="0"/>
        <v>0</v>
      </c>
      <c r="I19" s="66"/>
      <c r="J19" s="66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">
      <c r="A20" s="37">
        <v>7</v>
      </c>
      <c r="B20" s="38" t="s">
        <v>69</v>
      </c>
      <c r="C20" s="45" t="s">
        <v>80</v>
      </c>
      <c r="D20" s="24" t="s">
        <v>75</v>
      </c>
      <c r="E20" s="68">
        <v>1</v>
      </c>
      <c r="F20" s="69"/>
      <c r="G20" s="66"/>
      <c r="H20" s="46">
        <f t="shared" si="0"/>
        <v>0</v>
      </c>
      <c r="I20" s="66"/>
      <c r="J20" s="66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">
      <c r="A21" s="37">
        <v>8</v>
      </c>
      <c r="B21" s="38" t="s">
        <v>69</v>
      </c>
      <c r="C21" s="45" t="s">
        <v>81</v>
      </c>
      <c r="D21" s="24" t="s">
        <v>73</v>
      </c>
      <c r="E21" s="68">
        <v>5</v>
      </c>
      <c r="F21" s="69"/>
      <c r="G21" s="66"/>
      <c r="H21" s="46">
        <f t="shared" si="0"/>
        <v>0</v>
      </c>
      <c r="I21" s="66"/>
      <c r="J21" s="66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">
      <c r="A22" s="37">
        <v>9</v>
      </c>
      <c r="B22" s="38" t="s">
        <v>69</v>
      </c>
      <c r="C22" s="45" t="s">
        <v>82</v>
      </c>
      <c r="D22" s="24" t="s">
        <v>75</v>
      </c>
      <c r="E22" s="68">
        <v>1</v>
      </c>
      <c r="F22" s="69"/>
      <c r="G22" s="66"/>
      <c r="H22" s="46">
        <f t="shared" si="0"/>
        <v>0</v>
      </c>
      <c r="I22" s="66"/>
      <c r="J22" s="66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">
      <c r="A23" s="37">
        <v>10</v>
      </c>
      <c r="B23" s="38" t="s">
        <v>69</v>
      </c>
      <c r="C23" s="45" t="s">
        <v>83</v>
      </c>
      <c r="D23" s="24" t="s">
        <v>73</v>
      </c>
      <c r="E23" s="68">
        <v>5</v>
      </c>
      <c r="F23" s="69"/>
      <c r="G23" s="66"/>
      <c r="H23" s="46">
        <f t="shared" si="0"/>
        <v>0</v>
      </c>
      <c r="I23" s="66"/>
      <c r="J23" s="66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">
      <c r="A24" s="37">
        <v>11</v>
      </c>
      <c r="B24" s="38" t="s">
        <v>69</v>
      </c>
      <c r="C24" s="45" t="s">
        <v>84</v>
      </c>
      <c r="D24" s="24" t="s">
        <v>77</v>
      </c>
      <c r="E24" s="68">
        <v>1</v>
      </c>
      <c r="F24" s="69"/>
      <c r="G24" s="66"/>
      <c r="H24" s="46">
        <f t="shared" si="0"/>
        <v>0</v>
      </c>
      <c r="I24" s="66"/>
      <c r="J24" s="66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">
      <c r="A25" s="37">
        <v>12</v>
      </c>
      <c r="B25" s="38" t="s">
        <v>69</v>
      </c>
      <c r="C25" s="45" t="s">
        <v>85</v>
      </c>
      <c r="D25" s="24" t="s">
        <v>75</v>
      </c>
      <c r="E25" s="68">
        <v>1</v>
      </c>
      <c r="F25" s="69"/>
      <c r="G25" s="66"/>
      <c r="H25" s="46">
        <f t="shared" si="0"/>
        <v>0</v>
      </c>
      <c r="I25" s="66"/>
      <c r="J25" s="66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">
      <c r="A26" s="37">
        <v>13</v>
      </c>
      <c r="B26" s="38" t="s">
        <v>69</v>
      </c>
      <c r="C26" s="45" t="s">
        <v>86</v>
      </c>
      <c r="D26" s="24" t="s">
        <v>73</v>
      </c>
      <c r="E26" s="68">
        <v>5</v>
      </c>
      <c r="F26" s="69"/>
      <c r="G26" s="66"/>
      <c r="H26" s="46">
        <f t="shared" si="0"/>
        <v>0</v>
      </c>
      <c r="I26" s="66"/>
      <c r="J26" s="66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ht="22.5" x14ac:dyDescent="0.2">
      <c r="A27" s="37">
        <v>14</v>
      </c>
      <c r="B27" s="38" t="s">
        <v>69</v>
      </c>
      <c r="C27" s="45" t="s">
        <v>87</v>
      </c>
      <c r="D27" s="24" t="s">
        <v>88</v>
      </c>
      <c r="E27" s="68">
        <v>1</v>
      </c>
      <c r="F27" s="69"/>
      <c r="G27" s="66"/>
      <c r="H27" s="46">
        <f t="shared" si="0"/>
        <v>0</v>
      </c>
      <c r="I27" s="66"/>
      <c r="J27" s="66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ht="22.5" x14ac:dyDescent="0.2">
      <c r="A28" s="37">
        <v>15</v>
      </c>
      <c r="B28" s="38" t="s">
        <v>69</v>
      </c>
      <c r="C28" s="45" t="s">
        <v>89</v>
      </c>
      <c r="D28" s="24" t="s">
        <v>73</v>
      </c>
      <c r="E28" s="68">
        <v>5</v>
      </c>
      <c r="F28" s="69"/>
      <c r="G28" s="66"/>
      <c r="H28" s="46">
        <f t="shared" si="0"/>
        <v>0</v>
      </c>
      <c r="I28" s="66"/>
      <c r="J28" s="66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ht="22.5" x14ac:dyDescent="0.2">
      <c r="A29" s="37">
        <v>16</v>
      </c>
      <c r="B29" s="38" t="s">
        <v>69</v>
      </c>
      <c r="C29" s="45" t="s">
        <v>90</v>
      </c>
      <c r="D29" s="24" t="s">
        <v>88</v>
      </c>
      <c r="E29" s="68">
        <v>1</v>
      </c>
      <c r="F29" s="69"/>
      <c r="G29" s="66"/>
      <c r="H29" s="46">
        <f t="shared" si="0"/>
        <v>0</v>
      </c>
      <c r="I29" s="66"/>
      <c r="J29" s="66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ht="22.5" x14ac:dyDescent="0.2">
      <c r="A30" s="37">
        <v>17</v>
      </c>
      <c r="B30" s="38" t="s">
        <v>69</v>
      </c>
      <c r="C30" s="45" t="s">
        <v>91</v>
      </c>
      <c r="D30" s="24" t="s">
        <v>73</v>
      </c>
      <c r="E30" s="68">
        <v>5</v>
      </c>
      <c r="F30" s="69"/>
      <c r="G30" s="66"/>
      <c r="H30" s="46">
        <f t="shared" si="0"/>
        <v>0</v>
      </c>
      <c r="I30" s="66"/>
      <c r="J30" s="66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">
      <c r="A31" s="37">
        <v>18</v>
      </c>
      <c r="B31" s="38" t="s">
        <v>69</v>
      </c>
      <c r="C31" s="45" t="s">
        <v>92</v>
      </c>
      <c r="D31" s="24" t="s">
        <v>73</v>
      </c>
      <c r="E31" s="68">
        <v>5</v>
      </c>
      <c r="F31" s="69"/>
      <c r="G31" s="66"/>
      <c r="H31" s="46">
        <f t="shared" si="0"/>
        <v>0</v>
      </c>
      <c r="I31" s="66"/>
      <c r="J31" s="66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ht="12" thickBot="1" x14ac:dyDescent="0.25">
      <c r="A32" s="62">
        <v>19</v>
      </c>
      <c r="B32" s="63" t="s">
        <v>69</v>
      </c>
      <c r="C32" s="64" t="s">
        <v>93</v>
      </c>
      <c r="D32" s="65" t="s">
        <v>94</v>
      </c>
      <c r="E32" s="68">
        <v>250</v>
      </c>
      <c r="F32" s="69"/>
      <c r="G32" s="66"/>
      <c r="H32" s="46">
        <f t="shared" si="0"/>
        <v>0</v>
      </c>
      <c r="I32" s="66"/>
      <c r="J32" s="66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ht="12" thickBot="1" x14ac:dyDescent="0.25">
      <c r="A33" s="172" t="s">
        <v>95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4"/>
      <c r="L33" s="70">
        <f>SUM(L14:L32)</f>
        <v>0</v>
      </c>
      <c r="M33" s="71">
        <f>SUM(M14:M32)</f>
        <v>0</v>
      </c>
      <c r="N33" s="71">
        <f>SUM(N14:N32)</f>
        <v>0</v>
      </c>
      <c r="O33" s="71">
        <f>SUM(O14:O32)</f>
        <v>0</v>
      </c>
      <c r="P33" s="72">
        <f>SUM(P14:P32)</f>
        <v>0</v>
      </c>
    </row>
    <row r="34" spans="1:16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2">
      <c r="A36" s="1" t="s">
        <v>14</v>
      </c>
      <c r="B36" s="17"/>
      <c r="C36" s="171">
        <f>'Kops a'!C38:H38</f>
        <v>0</v>
      </c>
      <c r="D36" s="171"/>
      <c r="E36" s="171"/>
      <c r="F36" s="171"/>
      <c r="G36" s="171"/>
      <c r="H36" s="171"/>
      <c r="I36" s="17"/>
      <c r="J36" s="17"/>
      <c r="K36" s="17"/>
      <c r="L36" s="17"/>
      <c r="M36" s="17"/>
      <c r="N36" s="17"/>
      <c r="O36" s="17"/>
      <c r="P36" s="17"/>
    </row>
    <row r="37" spans="1:16" x14ac:dyDescent="0.2">
      <c r="A37" s="17"/>
      <c r="B37" s="17"/>
      <c r="C37" s="108" t="s">
        <v>15</v>
      </c>
      <c r="D37" s="108"/>
      <c r="E37" s="108"/>
      <c r="F37" s="108"/>
      <c r="G37" s="108"/>
      <c r="H37" s="108"/>
      <c r="I37" s="17"/>
      <c r="J37" s="17"/>
      <c r="K37" s="17"/>
      <c r="L37" s="17"/>
      <c r="M37" s="17"/>
      <c r="N37" s="17"/>
      <c r="O37" s="17"/>
      <c r="P37" s="17"/>
    </row>
    <row r="38" spans="1:16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2">
      <c r="A39" s="89" t="str">
        <f>'Kops a'!A41</f>
        <v>Tāme sastādīta 20__. gada __. _________</v>
      </c>
      <c r="B39" s="90"/>
      <c r="C39" s="90"/>
      <c r="D39" s="90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2">
      <c r="A41" s="1" t="s">
        <v>38</v>
      </c>
      <c r="B41" s="17"/>
      <c r="C41" s="171">
        <f>'Kops a'!C43:H43</f>
        <v>0</v>
      </c>
      <c r="D41" s="171"/>
      <c r="E41" s="171"/>
      <c r="F41" s="171"/>
      <c r="G41" s="171"/>
      <c r="H41" s="171"/>
      <c r="I41" s="17"/>
      <c r="J41" s="17"/>
      <c r="K41" s="17"/>
      <c r="L41" s="17"/>
      <c r="M41" s="17"/>
      <c r="N41" s="17"/>
      <c r="O41" s="17"/>
      <c r="P41" s="17"/>
    </row>
    <row r="42" spans="1:16" x14ac:dyDescent="0.2">
      <c r="A42" s="17"/>
      <c r="B42" s="17"/>
      <c r="C42" s="108" t="s">
        <v>15</v>
      </c>
      <c r="D42" s="108"/>
      <c r="E42" s="108"/>
      <c r="F42" s="108"/>
      <c r="G42" s="108"/>
      <c r="H42" s="108"/>
      <c r="I42" s="17"/>
      <c r="J42" s="17"/>
      <c r="K42" s="17"/>
      <c r="L42" s="17"/>
      <c r="M42" s="17"/>
      <c r="N42" s="17"/>
      <c r="O42" s="17"/>
      <c r="P42" s="17"/>
    </row>
    <row r="43" spans="1:16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">
      <c r="A44" s="89" t="s">
        <v>55</v>
      </c>
      <c r="B44" s="90"/>
      <c r="C44" s="94">
        <f>'Kops a'!C46</f>
        <v>0</v>
      </c>
      <c r="D44" s="49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3.5" x14ac:dyDescent="0.2">
      <c r="A46" s="102" t="s">
        <v>62</v>
      </c>
    </row>
    <row r="47" spans="1:16" ht="12" x14ac:dyDescent="0.2">
      <c r="A47" s="103" t="s">
        <v>63</v>
      </c>
    </row>
    <row r="48" spans="1:16" ht="12" x14ac:dyDescent="0.2">
      <c r="A48" s="103" t="s">
        <v>64</v>
      </c>
    </row>
  </sheetData>
  <mergeCells count="22">
    <mergeCell ref="E12:E13"/>
    <mergeCell ref="C41:H41"/>
    <mergeCell ref="C42:H42"/>
    <mergeCell ref="C36:H36"/>
    <mergeCell ref="C37:H37"/>
    <mergeCell ref="A33:K33"/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  <mergeCell ref="D7:L7"/>
    <mergeCell ref="D8:L8"/>
  </mergeCells>
  <conditionalFormatting sqref="A14:G32 I14:J32">
    <cfRule type="cellIs" dxfId="264" priority="19" operator="equal">
      <formula>0</formula>
    </cfRule>
  </conditionalFormatting>
  <conditionalFormatting sqref="N9:O9">
    <cfRule type="cellIs" dxfId="263" priority="17" operator="equal">
      <formula>0</formula>
    </cfRule>
  </conditionalFormatting>
  <conditionalFormatting sqref="A9:F9">
    <cfRule type="containsText" dxfId="262" priority="1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261" priority="14" operator="equal">
      <formula>0</formula>
    </cfRule>
  </conditionalFormatting>
  <conditionalFormatting sqref="O10:P10">
    <cfRule type="cellIs" dxfId="260" priority="13" operator="equal">
      <formula>"20__. gada __. _________"</formula>
    </cfRule>
  </conditionalFormatting>
  <conditionalFormatting sqref="A33:K33">
    <cfRule type="containsText" dxfId="259" priority="11" operator="containsText" text="Tiešās izmaksas kopā, t. sk. darba devēja sociālais nodoklis __.__% ">
      <formula>NOT(ISERROR(SEARCH("Tiešās izmaksas kopā, t. sk. darba devēja sociālais nodoklis __.__% ",A33)))</formula>
    </cfRule>
  </conditionalFormatting>
  <conditionalFormatting sqref="C41:H41">
    <cfRule type="cellIs" dxfId="258" priority="8" operator="equal">
      <formula>0</formula>
    </cfRule>
  </conditionalFormatting>
  <conditionalFormatting sqref="C36:H36">
    <cfRule type="cellIs" dxfId="257" priority="7" operator="equal">
      <formula>0</formula>
    </cfRule>
  </conditionalFormatting>
  <conditionalFormatting sqref="H14:H32 K14:P32 L33:P33">
    <cfRule type="cellIs" dxfId="256" priority="6" operator="equal">
      <formula>0</formula>
    </cfRule>
  </conditionalFormatting>
  <conditionalFormatting sqref="C4:I4">
    <cfRule type="cellIs" dxfId="255" priority="5" operator="equal">
      <formula>0</formula>
    </cfRule>
  </conditionalFormatting>
  <conditionalFormatting sqref="D5:L8">
    <cfRule type="cellIs" dxfId="254" priority="3" operator="equal">
      <formula>0</formula>
    </cfRule>
  </conditionalFormatting>
  <conditionalFormatting sqref="C41:H41 C44 C36:H36">
    <cfRule type="cellIs" dxfId="253" priority="2" operator="equal">
      <formula>0</formula>
    </cfRule>
  </conditionalFormatting>
  <conditionalFormatting sqref="D1">
    <cfRule type="cellIs" dxfId="252" priority="1" operator="equal">
      <formula>0</formula>
    </cfRule>
  </conditionalFormatting>
  <pageMargins left="0.7" right="0.7" top="0.75" bottom="0.75" header="0.3" footer="0.3"/>
  <pageSetup paperSize="9" scale="93" fitToHeight="0" orientation="landscape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BC596309-6EE4-47E0-A590-F3D2F6DA868B}">
            <xm:f>NOT(ISERROR(SEARCH("Tāme sastādīta ____. gada ___. ______________",A39)))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A39</xm:sqref>
        </x14:conditionalFormatting>
        <x14:conditionalFormatting xmlns:xm="http://schemas.microsoft.com/office/excel/2006/main">
          <x14:cfRule type="containsText" priority="9" operator="containsText" id="{A5053C80-E745-4777-A201-BBBD02E74FC0}">
            <xm:f>NOT(ISERROR(SEARCH("Sertifikāta Nr. _________________________________",A44)))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B7B4-7D51-42E2-A793-7DF105A6416B}">
  <sheetPr codeName="Sheet4">
    <pageSetUpPr fitToPage="1"/>
  </sheetPr>
  <dimension ref="A1:P90"/>
  <sheetViews>
    <sheetView topLeftCell="A49" workbookViewId="0">
      <selection activeCell="C17" sqref="C17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39</v>
      </c>
      <c r="D1" s="50">
        <f>'Kops a'!A16</f>
        <v>0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154" t="s">
        <v>96</v>
      </c>
      <c r="D2" s="154"/>
      <c r="E2" s="154"/>
      <c r="F2" s="154"/>
      <c r="G2" s="154"/>
      <c r="H2" s="154"/>
      <c r="I2" s="154"/>
      <c r="J2" s="28"/>
    </row>
    <row r="3" spans="1:16" x14ac:dyDescent="0.2">
      <c r="A3" s="29"/>
      <c r="B3" s="29"/>
      <c r="C3" s="117" t="s">
        <v>18</v>
      </c>
      <c r="D3" s="117"/>
      <c r="E3" s="117"/>
      <c r="F3" s="117"/>
      <c r="G3" s="117"/>
      <c r="H3" s="117"/>
      <c r="I3" s="117"/>
      <c r="J3" s="29"/>
    </row>
    <row r="4" spans="1:16" x14ac:dyDescent="0.2">
      <c r="A4" s="29"/>
      <c r="B4" s="29"/>
      <c r="C4" s="155" t="s">
        <v>53</v>
      </c>
      <c r="D4" s="155"/>
      <c r="E4" s="155"/>
      <c r="F4" s="155"/>
      <c r="G4" s="155"/>
      <c r="H4" s="155"/>
      <c r="I4" s="155"/>
      <c r="J4" s="29"/>
    </row>
    <row r="5" spans="1:16" x14ac:dyDescent="0.2">
      <c r="A5" s="22"/>
      <c r="B5" s="22"/>
      <c r="C5" s="26" t="s">
        <v>5</v>
      </c>
      <c r="D5" s="168" t="str">
        <f>'Kops a'!D6</f>
        <v>Daudzdzīvokļu ēka</v>
      </c>
      <c r="E5" s="168"/>
      <c r="F5" s="168"/>
      <c r="G5" s="168"/>
      <c r="H5" s="168"/>
      <c r="I5" s="168"/>
      <c r="J5" s="168"/>
      <c r="K5" s="168"/>
      <c r="L5" s="168"/>
      <c r="M5" s="17"/>
      <c r="N5" s="17"/>
      <c r="O5" s="17"/>
      <c r="P5" s="17"/>
    </row>
    <row r="6" spans="1:16" x14ac:dyDescent="0.2">
      <c r="A6" s="22"/>
      <c r="B6" s="22"/>
      <c r="C6" s="26" t="s">
        <v>6</v>
      </c>
      <c r="D6" s="168" t="str">
        <f>'Kops a'!D7</f>
        <v>Daudzdzīvokļu dzīvojamās mājas energoefektivitātes paaugstināšanas pasākumi - fasādes vienkāršotā atjaunošana</v>
      </c>
      <c r="E6" s="168"/>
      <c r="F6" s="168"/>
      <c r="G6" s="168"/>
      <c r="H6" s="168"/>
      <c r="I6" s="168"/>
      <c r="J6" s="168"/>
      <c r="K6" s="168"/>
      <c r="L6" s="168"/>
      <c r="M6" s="17"/>
      <c r="N6" s="17"/>
      <c r="O6" s="17"/>
      <c r="P6" s="17"/>
    </row>
    <row r="7" spans="1:16" x14ac:dyDescent="0.2">
      <c r="A7" s="22"/>
      <c r="B7" s="22"/>
      <c r="C7" s="26" t="s">
        <v>7</v>
      </c>
      <c r="D7" s="168" t="str">
        <f>'Kops a'!D8</f>
        <v>Mežmalas iela 5, Liepāja</v>
      </c>
      <c r="E7" s="168"/>
      <c r="F7" s="168"/>
      <c r="G7" s="168"/>
      <c r="H7" s="168"/>
      <c r="I7" s="168"/>
      <c r="J7" s="168"/>
      <c r="K7" s="168"/>
      <c r="L7" s="168"/>
      <c r="M7" s="17"/>
      <c r="N7" s="17"/>
      <c r="O7" s="17"/>
      <c r="P7" s="17"/>
    </row>
    <row r="8" spans="1:16" x14ac:dyDescent="0.2">
      <c r="A8" s="22"/>
      <c r="B8" s="22"/>
      <c r="C8" s="4" t="s">
        <v>21</v>
      </c>
      <c r="D8" s="168" t="str">
        <f>'Kops a'!D9</f>
        <v>2017/3-62/106</v>
      </c>
      <c r="E8" s="168"/>
      <c r="F8" s="168"/>
      <c r="G8" s="168"/>
      <c r="H8" s="168"/>
      <c r="I8" s="168"/>
      <c r="J8" s="168"/>
      <c r="K8" s="168"/>
      <c r="L8" s="168"/>
      <c r="M8" s="17"/>
      <c r="N8" s="17"/>
      <c r="O8" s="17"/>
      <c r="P8" s="17"/>
    </row>
    <row r="9" spans="1:16" ht="11.25" customHeight="1" x14ac:dyDescent="0.2">
      <c r="A9" s="156" t="s">
        <v>68</v>
      </c>
      <c r="B9" s="156"/>
      <c r="C9" s="156"/>
      <c r="D9" s="156"/>
      <c r="E9" s="156"/>
      <c r="F9" s="156"/>
      <c r="G9" s="30"/>
      <c r="H9" s="30"/>
      <c r="I9" s="30"/>
      <c r="J9" s="160" t="s">
        <v>40</v>
      </c>
      <c r="K9" s="160"/>
      <c r="L9" s="160"/>
      <c r="M9" s="160"/>
      <c r="N9" s="167">
        <f>P75</f>
        <v>0</v>
      </c>
      <c r="O9" s="167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92"/>
      <c r="P10" s="91" t="str">
        <f>A81</f>
        <v>Tāme sastādīta 20__. gada __. 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128" t="s">
        <v>24</v>
      </c>
      <c r="B12" s="162" t="s">
        <v>41</v>
      </c>
      <c r="C12" s="158" t="s">
        <v>42</v>
      </c>
      <c r="D12" s="165" t="s">
        <v>43</v>
      </c>
      <c r="E12" s="169" t="s">
        <v>44</v>
      </c>
      <c r="F12" s="157" t="s">
        <v>45</v>
      </c>
      <c r="G12" s="158"/>
      <c r="H12" s="158"/>
      <c r="I12" s="158"/>
      <c r="J12" s="158"/>
      <c r="K12" s="159"/>
      <c r="L12" s="157" t="s">
        <v>46</v>
      </c>
      <c r="M12" s="158"/>
      <c r="N12" s="158"/>
      <c r="O12" s="158"/>
      <c r="P12" s="159"/>
    </row>
    <row r="13" spans="1:16" ht="126.75" customHeight="1" thickBot="1" x14ac:dyDescent="0.25">
      <c r="A13" s="161"/>
      <c r="B13" s="163"/>
      <c r="C13" s="164"/>
      <c r="D13" s="166"/>
      <c r="E13" s="170"/>
      <c r="F13" s="35" t="s">
        <v>47</v>
      </c>
      <c r="G13" s="36" t="s">
        <v>48</v>
      </c>
      <c r="H13" s="36" t="s">
        <v>49</v>
      </c>
      <c r="I13" s="36" t="s">
        <v>50</v>
      </c>
      <c r="J13" s="36" t="s">
        <v>51</v>
      </c>
      <c r="K13" s="61" t="s">
        <v>52</v>
      </c>
      <c r="L13" s="35" t="s">
        <v>47</v>
      </c>
      <c r="M13" s="36" t="s">
        <v>49</v>
      </c>
      <c r="N13" s="36" t="s">
        <v>50</v>
      </c>
      <c r="O13" s="36" t="s">
        <v>51</v>
      </c>
      <c r="P13" s="61" t="s">
        <v>52</v>
      </c>
    </row>
    <row r="14" spans="1:16" ht="22.5" x14ac:dyDescent="0.2">
      <c r="A14" s="62"/>
      <c r="B14" s="63"/>
      <c r="C14" s="64" t="s">
        <v>97</v>
      </c>
      <c r="D14" s="65"/>
      <c r="E14" s="68"/>
      <c r="F14" s="69"/>
      <c r="G14" s="66"/>
      <c r="H14" s="66">
        <f>ROUND(F14*G14,2)</f>
        <v>0</v>
      </c>
      <c r="I14" s="66"/>
      <c r="J14" s="66"/>
      <c r="K14" s="67">
        <f>SUM(H14:J14)</f>
        <v>0</v>
      </c>
      <c r="L14" s="69">
        <f>ROUND(E14*F14,2)</f>
        <v>0</v>
      </c>
      <c r="M14" s="66">
        <f>ROUND(H14*E14,2)</f>
        <v>0</v>
      </c>
      <c r="N14" s="66">
        <f>ROUND(I14*E14,2)</f>
        <v>0</v>
      </c>
      <c r="O14" s="66">
        <f>ROUND(J14*E14,2)</f>
        <v>0</v>
      </c>
      <c r="P14" s="67">
        <f>SUM(M14:O14)</f>
        <v>0</v>
      </c>
    </row>
    <row r="15" spans="1:16" ht="22.5" x14ac:dyDescent="0.2">
      <c r="A15" s="37">
        <v>1</v>
      </c>
      <c r="B15" s="38" t="s">
        <v>69</v>
      </c>
      <c r="C15" s="45" t="s">
        <v>98</v>
      </c>
      <c r="D15" s="24" t="s">
        <v>75</v>
      </c>
      <c r="E15" s="68">
        <v>30</v>
      </c>
      <c r="F15" s="69"/>
      <c r="G15" s="66"/>
      <c r="H15" s="46">
        <f t="shared" ref="H15:H74" si="0">ROUND(F15*G15,2)</f>
        <v>0</v>
      </c>
      <c r="I15" s="66"/>
      <c r="J15" s="66"/>
      <c r="K15" s="47">
        <f t="shared" ref="K15:K74" si="1">SUM(H15:J15)</f>
        <v>0</v>
      </c>
      <c r="L15" s="48">
        <f t="shared" ref="L15:L74" si="2">ROUND(E15*F15,2)</f>
        <v>0</v>
      </c>
      <c r="M15" s="46">
        <f t="shared" ref="M15:M74" si="3">ROUND(H15*E15,2)</f>
        <v>0</v>
      </c>
      <c r="N15" s="46">
        <f t="shared" ref="N15:N74" si="4">ROUND(I15*E15,2)</f>
        <v>0</v>
      </c>
      <c r="O15" s="46">
        <f t="shared" ref="O15:O74" si="5">ROUND(J15*E15,2)</f>
        <v>0</v>
      </c>
      <c r="P15" s="47">
        <f t="shared" ref="P15:P74" si="6">SUM(M15:O15)</f>
        <v>0</v>
      </c>
    </row>
    <row r="16" spans="1:16" x14ac:dyDescent="0.2">
      <c r="A16" s="37">
        <v>2</v>
      </c>
      <c r="B16" s="38" t="s">
        <v>69</v>
      </c>
      <c r="C16" s="45" t="s">
        <v>99</v>
      </c>
      <c r="D16" s="24" t="s">
        <v>100</v>
      </c>
      <c r="E16" s="68">
        <v>1.1000000000000001</v>
      </c>
      <c r="F16" s="69"/>
      <c r="G16" s="66"/>
      <c r="H16" s="46">
        <f t="shared" si="0"/>
        <v>0</v>
      </c>
      <c r="I16" s="66"/>
      <c r="J16" s="66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">
      <c r="A17" s="37">
        <v>3</v>
      </c>
      <c r="B17" s="38" t="s">
        <v>69</v>
      </c>
      <c r="C17" s="45" t="s">
        <v>101</v>
      </c>
      <c r="D17" s="24" t="s">
        <v>75</v>
      </c>
      <c r="E17" s="68">
        <v>0.2</v>
      </c>
      <c r="F17" s="69"/>
      <c r="G17" s="66"/>
      <c r="H17" s="46">
        <f t="shared" si="0"/>
        <v>0</v>
      </c>
      <c r="I17" s="66"/>
      <c r="J17" s="66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ht="33.75" x14ac:dyDescent="0.2">
      <c r="A18" s="37">
        <v>4</v>
      </c>
      <c r="B18" s="38" t="s">
        <v>69</v>
      </c>
      <c r="C18" s="45" t="s">
        <v>102</v>
      </c>
      <c r="D18" s="24" t="s">
        <v>94</v>
      </c>
      <c r="E18" s="68">
        <v>10.8</v>
      </c>
      <c r="F18" s="69"/>
      <c r="G18" s="66"/>
      <c r="H18" s="46">
        <f t="shared" si="0"/>
        <v>0</v>
      </c>
      <c r="I18" s="66"/>
      <c r="J18" s="66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">
      <c r="A19" s="37"/>
      <c r="B19" s="38"/>
      <c r="C19" s="45" t="s">
        <v>103</v>
      </c>
      <c r="D19" s="24" t="s">
        <v>94</v>
      </c>
      <c r="E19" s="68">
        <v>14.7</v>
      </c>
      <c r="F19" s="69"/>
      <c r="G19" s="66"/>
      <c r="H19" s="46">
        <f t="shared" si="0"/>
        <v>0</v>
      </c>
      <c r="I19" s="66"/>
      <c r="J19" s="66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">
      <c r="A20" s="37"/>
      <c r="B20" s="38"/>
      <c r="C20" s="45" t="s">
        <v>104</v>
      </c>
      <c r="D20" s="24" t="s">
        <v>100</v>
      </c>
      <c r="E20" s="68">
        <v>1.1000000000000001</v>
      </c>
      <c r="F20" s="69"/>
      <c r="G20" s="66"/>
      <c r="H20" s="46">
        <f t="shared" si="0"/>
        <v>0</v>
      </c>
      <c r="I20" s="66"/>
      <c r="J20" s="66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">
      <c r="A21" s="37"/>
      <c r="B21" s="38"/>
      <c r="C21" s="45" t="s">
        <v>105</v>
      </c>
      <c r="D21" s="24" t="s">
        <v>106</v>
      </c>
      <c r="E21" s="68">
        <v>116.2</v>
      </c>
      <c r="F21" s="69"/>
      <c r="G21" s="66"/>
      <c r="H21" s="46">
        <f t="shared" si="0"/>
        <v>0</v>
      </c>
      <c r="I21" s="66"/>
      <c r="J21" s="66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">
      <c r="A22" s="37"/>
      <c r="B22" s="38"/>
      <c r="C22" s="45" t="s">
        <v>107</v>
      </c>
      <c r="D22" s="24" t="s">
        <v>77</v>
      </c>
      <c r="E22" s="68">
        <v>1</v>
      </c>
      <c r="F22" s="69"/>
      <c r="G22" s="66"/>
      <c r="H22" s="46">
        <f t="shared" si="0"/>
        <v>0</v>
      </c>
      <c r="I22" s="66"/>
      <c r="J22" s="66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ht="22.5" x14ac:dyDescent="0.2">
      <c r="A23" s="37">
        <v>5</v>
      </c>
      <c r="B23" s="38" t="s">
        <v>69</v>
      </c>
      <c r="C23" s="45" t="s">
        <v>455</v>
      </c>
      <c r="D23" s="24" t="s">
        <v>94</v>
      </c>
      <c r="E23" s="68">
        <v>24.3</v>
      </c>
      <c r="F23" s="69"/>
      <c r="G23" s="66"/>
      <c r="H23" s="46">
        <f t="shared" si="0"/>
        <v>0</v>
      </c>
      <c r="I23" s="66"/>
      <c r="J23" s="66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">
      <c r="A24" s="37"/>
      <c r="B24" s="38"/>
      <c r="C24" s="45" t="s">
        <v>456</v>
      </c>
      <c r="D24" s="24" t="s">
        <v>94</v>
      </c>
      <c r="E24" s="68">
        <v>29.16</v>
      </c>
      <c r="F24" s="69"/>
      <c r="G24" s="66"/>
      <c r="H24" s="46">
        <f t="shared" si="0"/>
        <v>0</v>
      </c>
      <c r="I24" s="66"/>
      <c r="J24" s="66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">
      <c r="A25" s="37"/>
      <c r="B25" s="38"/>
      <c r="C25" s="45" t="s">
        <v>108</v>
      </c>
      <c r="D25" s="24" t="s">
        <v>94</v>
      </c>
      <c r="E25" s="68">
        <v>24.3</v>
      </c>
      <c r="F25" s="69"/>
      <c r="G25" s="66"/>
      <c r="H25" s="46">
        <f t="shared" si="0"/>
        <v>0</v>
      </c>
      <c r="I25" s="66"/>
      <c r="J25" s="66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">
      <c r="A26" s="37"/>
      <c r="B26" s="38"/>
      <c r="C26" s="45" t="s">
        <v>109</v>
      </c>
      <c r="D26" s="24"/>
      <c r="E26" s="68"/>
      <c r="F26" s="69"/>
      <c r="G26" s="66"/>
      <c r="H26" s="46">
        <f t="shared" si="0"/>
        <v>0</v>
      </c>
      <c r="I26" s="66"/>
      <c r="J26" s="66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ht="22.5" x14ac:dyDescent="0.2">
      <c r="A27" s="37">
        <v>6</v>
      </c>
      <c r="B27" s="38" t="s">
        <v>69</v>
      </c>
      <c r="C27" s="45" t="s">
        <v>110</v>
      </c>
      <c r="D27" s="24" t="s">
        <v>106</v>
      </c>
      <c r="E27" s="68">
        <v>1056.2</v>
      </c>
      <c r="F27" s="69"/>
      <c r="G27" s="66"/>
      <c r="H27" s="46">
        <f t="shared" si="0"/>
        <v>0</v>
      </c>
      <c r="I27" s="66"/>
      <c r="J27" s="66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ht="22.5" x14ac:dyDescent="0.2">
      <c r="A28" s="37"/>
      <c r="B28" s="38"/>
      <c r="C28" s="45" t="s">
        <v>111</v>
      </c>
      <c r="D28" s="24" t="s">
        <v>106</v>
      </c>
      <c r="E28" s="68">
        <v>499.5</v>
      </c>
      <c r="F28" s="69"/>
      <c r="G28" s="66"/>
      <c r="H28" s="46">
        <f t="shared" si="0"/>
        <v>0</v>
      </c>
      <c r="I28" s="66"/>
      <c r="J28" s="66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ht="22.5" x14ac:dyDescent="0.2">
      <c r="A29" s="37"/>
      <c r="B29" s="38"/>
      <c r="C29" s="45" t="s">
        <v>112</v>
      </c>
      <c r="D29" s="24" t="s">
        <v>106</v>
      </c>
      <c r="E29" s="68">
        <v>378.7</v>
      </c>
      <c r="F29" s="69"/>
      <c r="G29" s="66"/>
      <c r="H29" s="46">
        <f t="shared" si="0"/>
        <v>0</v>
      </c>
      <c r="I29" s="66"/>
      <c r="J29" s="66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ht="22.5" x14ac:dyDescent="0.2">
      <c r="A30" s="37"/>
      <c r="B30" s="38"/>
      <c r="C30" s="45" t="s">
        <v>113</v>
      </c>
      <c r="D30" s="24" t="s">
        <v>106</v>
      </c>
      <c r="E30" s="68">
        <v>178</v>
      </c>
      <c r="F30" s="69"/>
      <c r="G30" s="66"/>
      <c r="H30" s="46">
        <f t="shared" si="0"/>
        <v>0</v>
      </c>
      <c r="I30" s="66"/>
      <c r="J30" s="66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">
      <c r="A31" s="37"/>
      <c r="B31" s="38"/>
      <c r="C31" s="45" t="s">
        <v>457</v>
      </c>
      <c r="D31" s="24" t="s">
        <v>77</v>
      </c>
      <c r="E31" s="68">
        <v>268</v>
      </c>
      <c r="F31" s="69"/>
      <c r="G31" s="66"/>
      <c r="H31" s="46">
        <f t="shared" si="0"/>
        <v>0</v>
      </c>
      <c r="I31" s="66"/>
      <c r="J31" s="66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">
      <c r="A32" s="37"/>
      <c r="B32" s="38"/>
      <c r="C32" s="45" t="s">
        <v>114</v>
      </c>
      <c r="D32" s="24"/>
      <c r="E32" s="68"/>
      <c r="F32" s="69"/>
      <c r="G32" s="66"/>
      <c r="H32" s="46">
        <f t="shared" si="0"/>
        <v>0</v>
      </c>
      <c r="I32" s="66"/>
      <c r="J32" s="66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ht="22.5" x14ac:dyDescent="0.2">
      <c r="A33" s="37">
        <v>7</v>
      </c>
      <c r="B33" s="38" t="s">
        <v>69</v>
      </c>
      <c r="C33" s="45" t="s">
        <v>115</v>
      </c>
      <c r="D33" s="24" t="s">
        <v>106</v>
      </c>
      <c r="E33" s="68">
        <v>5500.9</v>
      </c>
      <c r="F33" s="69"/>
      <c r="G33" s="66"/>
      <c r="H33" s="46">
        <f t="shared" si="0"/>
        <v>0</v>
      </c>
      <c r="I33" s="66"/>
      <c r="J33" s="66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ht="22.5" x14ac:dyDescent="0.2">
      <c r="A34" s="37"/>
      <c r="B34" s="38"/>
      <c r="C34" s="45" t="s">
        <v>116</v>
      </c>
      <c r="D34" s="24" t="s">
        <v>106</v>
      </c>
      <c r="E34" s="68">
        <v>2595</v>
      </c>
      <c r="F34" s="69"/>
      <c r="G34" s="66"/>
      <c r="H34" s="46">
        <f t="shared" si="0"/>
        <v>0</v>
      </c>
      <c r="I34" s="66"/>
      <c r="J34" s="66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ht="22.5" x14ac:dyDescent="0.2">
      <c r="A35" s="37"/>
      <c r="B35" s="38"/>
      <c r="C35" s="45" t="s">
        <v>117</v>
      </c>
      <c r="D35" s="24" t="s">
        <v>106</v>
      </c>
      <c r="E35" s="68">
        <v>1714</v>
      </c>
      <c r="F35" s="69"/>
      <c r="G35" s="66"/>
      <c r="H35" s="46">
        <f t="shared" si="0"/>
        <v>0</v>
      </c>
      <c r="I35" s="66"/>
      <c r="J35" s="66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ht="22.5" x14ac:dyDescent="0.2">
      <c r="A36" s="37"/>
      <c r="B36" s="38"/>
      <c r="C36" s="45" t="s">
        <v>118</v>
      </c>
      <c r="D36" s="24" t="s">
        <v>106</v>
      </c>
      <c r="E36" s="68">
        <v>36.1</v>
      </c>
      <c r="F36" s="69"/>
      <c r="G36" s="66"/>
      <c r="H36" s="46">
        <f t="shared" si="0"/>
        <v>0</v>
      </c>
      <c r="I36" s="66"/>
      <c r="J36" s="66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ht="22.5" x14ac:dyDescent="0.2">
      <c r="A37" s="37"/>
      <c r="B37" s="38"/>
      <c r="C37" s="45" t="s">
        <v>119</v>
      </c>
      <c r="D37" s="24" t="s">
        <v>106</v>
      </c>
      <c r="E37" s="68">
        <v>596.9</v>
      </c>
      <c r="F37" s="69"/>
      <c r="G37" s="66"/>
      <c r="H37" s="46">
        <f t="shared" si="0"/>
        <v>0</v>
      </c>
      <c r="I37" s="66"/>
      <c r="J37" s="66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ht="22.5" x14ac:dyDescent="0.2">
      <c r="A38" s="37"/>
      <c r="B38" s="38"/>
      <c r="C38" s="45" t="s">
        <v>120</v>
      </c>
      <c r="D38" s="24" t="s">
        <v>106</v>
      </c>
      <c r="E38" s="68">
        <v>558.9</v>
      </c>
      <c r="F38" s="69"/>
      <c r="G38" s="66"/>
      <c r="H38" s="46">
        <f t="shared" si="0"/>
        <v>0</v>
      </c>
      <c r="I38" s="66"/>
      <c r="J38" s="66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">
      <c r="A39" s="37"/>
      <c r="B39" s="38"/>
      <c r="C39" s="45" t="s">
        <v>121</v>
      </c>
      <c r="D39" s="24" t="s">
        <v>75</v>
      </c>
      <c r="E39" s="68">
        <v>1152</v>
      </c>
      <c r="F39" s="69"/>
      <c r="G39" s="66"/>
      <c r="H39" s="46">
        <f t="shared" si="0"/>
        <v>0</v>
      </c>
      <c r="I39" s="66"/>
      <c r="J39" s="66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x14ac:dyDescent="0.2">
      <c r="A40" s="37"/>
      <c r="B40" s="38"/>
      <c r="C40" s="45" t="s">
        <v>122</v>
      </c>
      <c r="D40" s="24" t="s">
        <v>75</v>
      </c>
      <c r="E40" s="68">
        <v>288</v>
      </c>
      <c r="F40" s="69"/>
      <c r="G40" s="66"/>
      <c r="H40" s="46">
        <f t="shared" si="0"/>
        <v>0</v>
      </c>
      <c r="I40" s="66"/>
      <c r="J40" s="66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">
      <c r="A41" s="37"/>
      <c r="B41" s="38"/>
      <c r="C41" s="45" t="s">
        <v>123</v>
      </c>
      <c r="D41" s="24" t="s">
        <v>75</v>
      </c>
      <c r="E41" s="68">
        <v>768</v>
      </c>
      <c r="F41" s="69"/>
      <c r="G41" s="66"/>
      <c r="H41" s="46">
        <f t="shared" si="0"/>
        <v>0</v>
      </c>
      <c r="I41" s="66"/>
      <c r="J41" s="66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">
      <c r="A42" s="37"/>
      <c r="B42" s="38"/>
      <c r="C42" s="45" t="s">
        <v>458</v>
      </c>
      <c r="D42" s="24" t="s">
        <v>75</v>
      </c>
      <c r="E42" s="68">
        <v>672</v>
      </c>
      <c r="F42" s="69"/>
      <c r="G42" s="66"/>
      <c r="H42" s="46">
        <f t="shared" si="0"/>
        <v>0</v>
      </c>
      <c r="I42" s="66"/>
      <c r="J42" s="66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x14ac:dyDescent="0.2">
      <c r="A43" s="37"/>
      <c r="B43" s="38"/>
      <c r="C43" s="45" t="s">
        <v>124</v>
      </c>
      <c r="D43" s="24"/>
      <c r="E43" s="68"/>
      <c r="F43" s="69"/>
      <c r="G43" s="66"/>
      <c r="H43" s="46">
        <f t="shared" si="0"/>
        <v>0</v>
      </c>
      <c r="I43" s="66"/>
      <c r="J43" s="66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ht="33.75" x14ac:dyDescent="0.2">
      <c r="A44" s="37">
        <v>8</v>
      </c>
      <c r="B44" s="38" t="s">
        <v>69</v>
      </c>
      <c r="C44" s="45" t="s">
        <v>125</v>
      </c>
      <c r="D44" s="24" t="s">
        <v>106</v>
      </c>
      <c r="E44" s="68">
        <v>1006.8</v>
      </c>
      <c r="F44" s="69"/>
      <c r="G44" s="66"/>
      <c r="H44" s="46">
        <f t="shared" si="0"/>
        <v>0</v>
      </c>
      <c r="I44" s="66"/>
      <c r="J44" s="66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ht="22.5" x14ac:dyDescent="0.2">
      <c r="A45" s="37"/>
      <c r="B45" s="38"/>
      <c r="C45" s="45" t="s">
        <v>126</v>
      </c>
      <c r="D45" s="24" t="s">
        <v>106</v>
      </c>
      <c r="E45" s="68">
        <v>60.1</v>
      </c>
      <c r="F45" s="69"/>
      <c r="G45" s="66"/>
      <c r="H45" s="46">
        <f t="shared" si="0"/>
        <v>0</v>
      </c>
      <c r="I45" s="66"/>
      <c r="J45" s="66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ht="22.5" x14ac:dyDescent="0.2">
      <c r="A46" s="37"/>
      <c r="B46" s="38"/>
      <c r="C46" s="45" t="s">
        <v>127</v>
      </c>
      <c r="D46" s="24" t="s">
        <v>106</v>
      </c>
      <c r="E46" s="68">
        <v>747.7</v>
      </c>
      <c r="F46" s="69"/>
      <c r="G46" s="66"/>
      <c r="H46" s="46">
        <f t="shared" si="0"/>
        <v>0</v>
      </c>
      <c r="I46" s="66"/>
      <c r="J46" s="66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ht="22.5" x14ac:dyDescent="0.2">
      <c r="A47" s="37"/>
      <c r="B47" s="38"/>
      <c r="C47" s="45" t="s">
        <v>128</v>
      </c>
      <c r="D47" s="24" t="s">
        <v>106</v>
      </c>
      <c r="E47" s="68">
        <v>199</v>
      </c>
      <c r="F47" s="69"/>
      <c r="G47" s="66"/>
      <c r="H47" s="46">
        <f t="shared" si="0"/>
        <v>0</v>
      </c>
      <c r="I47" s="66"/>
      <c r="J47" s="66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x14ac:dyDescent="0.2">
      <c r="A48" s="37"/>
      <c r="B48" s="38"/>
      <c r="C48" s="45" t="s">
        <v>459</v>
      </c>
      <c r="D48" s="24" t="s">
        <v>75</v>
      </c>
      <c r="E48" s="68">
        <v>192</v>
      </c>
      <c r="F48" s="69"/>
      <c r="G48" s="66"/>
      <c r="H48" s="46">
        <f t="shared" si="0"/>
        <v>0</v>
      </c>
      <c r="I48" s="66"/>
      <c r="J48" s="66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x14ac:dyDescent="0.2">
      <c r="A49" s="37"/>
      <c r="B49" s="38"/>
      <c r="C49" s="45" t="s">
        <v>129</v>
      </c>
      <c r="D49" s="24"/>
      <c r="E49" s="68"/>
      <c r="F49" s="69"/>
      <c r="G49" s="66"/>
      <c r="H49" s="46">
        <f t="shared" si="0"/>
        <v>0</v>
      </c>
      <c r="I49" s="66"/>
      <c r="J49" s="66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ht="33.75" x14ac:dyDescent="0.2">
      <c r="A50" s="37">
        <v>9</v>
      </c>
      <c r="B50" s="38" t="s">
        <v>69</v>
      </c>
      <c r="C50" s="45" t="s">
        <v>130</v>
      </c>
      <c r="D50" s="24" t="s">
        <v>106</v>
      </c>
      <c r="E50" s="68">
        <v>302.39999999999998</v>
      </c>
      <c r="F50" s="69"/>
      <c r="G50" s="66"/>
      <c r="H50" s="46">
        <f t="shared" si="0"/>
        <v>0</v>
      </c>
      <c r="I50" s="66"/>
      <c r="J50" s="66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ht="22.5" x14ac:dyDescent="0.2">
      <c r="A51" s="37"/>
      <c r="B51" s="38"/>
      <c r="C51" s="45" t="s">
        <v>127</v>
      </c>
      <c r="D51" s="24" t="s">
        <v>106</v>
      </c>
      <c r="E51" s="68">
        <v>173</v>
      </c>
      <c r="F51" s="69"/>
      <c r="G51" s="66"/>
      <c r="H51" s="46">
        <f t="shared" si="0"/>
        <v>0</v>
      </c>
      <c r="I51" s="66"/>
      <c r="J51" s="66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ht="22.5" x14ac:dyDescent="0.2">
      <c r="A52" s="37"/>
      <c r="B52" s="38"/>
      <c r="C52" s="45" t="s">
        <v>126</v>
      </c>
      <c r="D52" s="24" t="s">
        <v>106</v>
      </c>
      <c r="E52" s="68">
        <v>12</v>
      </c>
      <c r="F52" s="69"/>
      <c r="G52" s="66"/>
      <c r="H52" s="46">
        <f t="shared" si="0"/>
        <v>0</v>
      </c>
      <c r="I52" s="66"/>
      <c r="J52" s="66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ht="22.5" x14ac:dyDescent="0.2">
      <c r="A53" s="37"/>
      <c r="B53" s="38"/>
      <c r="C53" s="45" t="s">
        <v>131</v>
      </c>
      <c r="D53" s="24" t="s">
        <v>106</v>
      </c>
      <c r="E53" s="68">
        <v>60</v>
      </c>
      <c r="F53" s="69"/>
      <c r="G53" s="66"/>
      <c r="H53" s="46">
        <f t="shared" si="0"/>
        <v>0</v>
      </c>
      <c r="I53" s="66"/>
      <c r="J53" s="66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ht="22.5" x14ac:dyDescent="0.2">
      <c r="A54" s="37"/>
      <c r="B54" s="38"/>
      <c r="C54" s="45" t="s">
        <v>132</v>
      </c>
      <c r="D54" s="24" t="s">
        <v>106</v>
      </c>
      <c r="E54" s="68">
        <v>7.4</v>
      </c>
      <c r="F54" s="69"/>
      <c r="G54" s="66"/>
      <c r="H54" s="46">
        <f t="shared" si="0"/>
        <v>0</v>
      </c>
      <c r="I54" s="66"/>
      <c r="J54" s="66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ht="22.5" x14ac:dyDescent="0.2">
      <c r="A55" s="37"/>
      <c r="B55" s="38"/>
      <c r="C55" s="45" t="s">
        <v>128</v>
      </c>
      <c r="D55" s="24" t="s">
        <v>106</v>
      </c>
      <c r="E55" s="68">
        <v>50</v>
      </c>
      <c r="F55" s="69"/>
      <c r="G55" s="66"/>
      <c r="H55" s="46">
        <f t="shared" si="0"/>
        <v>0</v>
      </c>
      <c r="I55" s="66"/>
      <c r="J55" s="66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x14ac:dyDescent="0.2">
      <c r="A56" s="37"/>
      <c r="B56" s="38"/>
      <c r="C56" s="45" t="s">
        <v>133</v>
      </c>
      <c r="D56" s="24" t="s">
        <v>75</v>
      </c>
      <c r="E56" s="68">
        <v>48</v>
      </c>
      <c r="F56" s="69"/>
      <c r="G56" s="66"/>
      <c r="H56" s="46">
        <f t="shared" si="0"/>
        <v>0</v>
      </c>
      <c r="I56" s="66"/>
      <c r="J56" s="66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x14ac:dyDescent="0.2">
      <c r="A57" s="37"/>
      <c r="B57" s="38"/>
      <c r="C57" s="45" t="s">
        <v>459</v>
      </c>
      <c r="D57" s="24" t="s">
        <v>75</v>
      </c>
      <c r="E57" s="68">
        <v>12</v>
      </c>
      <c r="F57" s="69"/>
      <c r="G57" s="66"/>
      <c r="H57" s="46">
        <f t="shared" si="0"/>
        <v>0</v>
      </c>
      <c r="I57" s="66"/>
      <c r="J57" s="66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x14ac:dyDescent="0.2">
      <c r="A58" s="37"/>
      <c r="B58" s="38"/>
      <c r="C58" s="45" t="s">
        <v>134</v>
      </c>
      <c r="D58" s="24"/>
      <c r="E58" s="68"/>
      <c r="F58" s="69"/>
      <c r="G58" s="66"/>
      <c r="H58" s="46">
        <f t="shared" si="0"/>
        <v>0</v>
      </c>
      <c r="I58" s="66"/>
      <c r="J58" s="66"/>
      <c r="K58" s="47">
        <f t="shared" si="1"/>
        <v>0</v>
      </c>
      <c r="L58" s="48">
        <f t="shared" si="2"/>
        <v>0</v>
      </c>
      <c r="M58" s="46">
        <f t="shared" si="3"/>
        <v>0</v>
      </c>
      <c r="N58" s="46">
        <f t="shared" si="4"/>
        <v>0</v>
      </c>
      <c r="O58" s="46">
        <f t="shared" si="5"/>
        <v>0</v>
      </c>
      <c r="P58" s="47">
        <f t="shared" si="6"/>
        <v>0</v>
      </c>
    </row>
    <row r="59" spans="1:16" ht="22.5" x14ac:dyDescent="0.2">
      <c r="A59" s="37">
        <v>10</v>
      </c>
      <c r="B59" s="38" t="s">
        <v>69</v>
      </c>
      <c r="C59" s="45" t="s">
        <v>135</v>
      </c>
      <c r="D59" s="24" t="s">
        <v>100</v>
      </c>
      <c r="E59" s="68">
        <v>14</v>
      </c>
      <c r="F59" s="69"/>
      <c r="G59" s="66"/>
      <c r="H59" s="46">
        <f t="shared" si="0"/>
        <v>0</v>
      </c>
      <c r="I59" s="66"/>
      <c r="J59" s="66"/>
      <c r="K59" s="47">
        <f t="shared" si="1"/>
        <v>0</v>
      </c>
      <c r="L59" s="48">
        <f t="shared" si="2"/>
        <v>0</v>
      </c>
      <c r="M59" s="46">
        <f t="shared" si="3"/>
        <v>0</v>
      </c>
      <c r="N59" s="46">
        <f t="shared" si="4"/>
        <v>0</v>
      </c>
      <c r="O59" s="46">
        <f t="shared" si="5"/>
        <v>0</v>
      </c>
      <c r="P59" s="47">
        <f t="shared" si="6"/>
        <v>0</v>
      </c>
    </row>
    <row r="60" spans="1:16" x14ac:dyDescent="0.2">
      <c r="A60" s="37">
        <v>11</v>
      </c>
      <c r="B60" s="38" t="s">
        <v>69</v>
      </c>
      <c r="C60" s="45" t="s">
        <v>99</v>
      </c>
      <c r="D60" s="24" t="s">
        <v>100</v>
      </c>
      <c r="E60" s="68">
        <v>14</v>
      </c>
      <c r="F60" s="69"/>
      <c r="G60" s="66"/>
      <c r="H60" s="46">
        <f t="shared" si="0"/>
        <v>0</v>
      </c>
      <c r="I60" s="66"/>
      <c r="J60" s="66"/>
      <c r="K60" s="47">
        <f t="shared" si="1"/>
        <v>0</v>
      </c>
      <c r="L60" s="48">
        <f t="shared" si="2"/>
        <v>0</v>
      </c>
      <c r="M60" s="46">
        <f t="shared" si="3"/>
        <v>0</v>
      </c>
      <c r="N60" s="46">
        <f t="shared" si="4"/>
        <v>0</v>
      </c>
      <c r="O60" s="46">
        <f t="shared" si="5"/>
        <v>0</v>
      </c>
      <c r="P60" s="47">
        <f t="shared" si="6"/>
        <v>0</v>
      </c>
    </row>
    <row r="61" spans="1:16" x14ac:dyDescent="0.2">
      <c r="A61" s="37">
        <v>12</v>
      </c>
      <c r="B61" s="38" t="s">
        <v>69</v>
      </c>
      <c r="C61" s="45" t="s">
        <v>101</v>
      </c>
      <c r="D61" s="24" t="s">
        <v>75</v>
      </c>
      <c r="E61" s="68">
        <v>2</v>
      </c>
      <c r="F61" s="69"/>
      <c r="G61" s="66"/>
      <c r="H61" s="46">
        <f t="shared" si="0"/>
        <v>0</v>
      </c>
      <c r="I61" s="66"/>
      <c r="J61" s="66"/>
      <c r="K61" s="47">
        <f t="shared" si="1"/>
        <v>0</v>
      </c>
      <c r="L61" s="48">
        <f t="shared" si="2"/>
        <v>0</v>
      </c>
      <c r="M61" s="46">
        <f t="shared" si="3"/>
        <v>0</v>
      </c>
      <c r="N61" s="46">
        <f t="shared" si="4"/>
        <v>0</v>
      </c>
      <c r="O61" s="46">
        <f t="shared" si="5"/>
        <v>0</v>
      </c>
      <c r="P61" s="47">
        <f t="shared" si="6"/>
        <v>0</v>
      </c>
    </row>
    <row r="62" spans="1:16" ht="33.75" x14ac:dyDescent="0.2">
      <c r="A62" s="37">
        <v>13</v>
      </c>
      <c r="B62" s="38" t="s">
        <v>69</v>
      </c>
      <c r="C62" s="45" t="s">
        <v>136</v>
      </c>
      <c r="D62" s="24" t="s">
        <v>94</v>
      </c>
      <c r="E62" s="68">
        <v>2.5</v>
      </c>
      <c r="F62" s="69"/>
      <c r="G62" s="66"/>
      <c r="H62" s="46">
        <f t="shared" si="0"/>
        <v>0</v>
      </c>
      <c r="I62" s="66"/>
      <c r="J62" s="66"/>
      <c r="K62" s="47">
        <f t="shared" si="1"/>
        <v>0</v>
      </c>
      <c r="L62" s="48">
        <f t="shared" si="2"/>
        <v>0</v>
      </c>
      <c r="M62" s="46">
        <f t="shared" si="3"/>
        <v>0</v>
      </c>
      <c r="N62" s="46">
        <f t="shared" si="4"/>
        <v>0</v>
      </c>
      <c r="O62" s="46">
        <f t="shared" si="5"/>
        <v>0</v>
      </c>
      <c r="P62" s="47">
        <f t="shared" si="6"/>
        <v>0</v>
      </c>
    </row>
    <row r="63" spans="1:16" x14ac:dyDescent="0.2">
      <c r="A63" s="37"/>
      <c r="B63" s="38"/>
      <c r="C63" s="45" t="s">
        <v>460</v>
      </c>
      <c r="D63" s="24" t="s">
        <v>100</v>
      </c>
      <c r="E63" s="68">
        <v>0.5</v>
      </c>
      <c r="F63" s="69"/>
      <c r="G63" s="66"/>
      <c r="H63" s="46">
        <f t="shared" si="0"/>
        <v>0</v>
      </c>
      <c r="I63" s="66"/>
      <c r="J63" s="66"/>
      <c r="K63" s="47">
        <f t="shared" si="1"/>
        <v>0</v>
      </c>
      <c r="L63" s="48">
        <f t="shared" si="2"/>
        <v>0</v>
      </c>
      <c r="M63" s="46">
        <f t="shared" si="3"/>
        <v>0</v>
      </c>
      <c r="N63" s="46">
        <f t="shared" si="4"/>
        <v>0</v>
      </c>
      <c r="O63" s="46">
        <f t="shared" si="5"/>
        <v>0</v>
      </c>
      <c r="P63" s="47">
        <f t="shared" si="6"/>
        <v>0</v>
      </c>
    </row>
    <row r="64" spans="1:16" ht="22.5" x14ac:dyDescent="0.2">
      <c r="A64" s="37">
        <v>14</v>
      </c>
      <c r="B64" s="38" t="s">
        <v>69</v>
      </c>
      <c r="C64" s="45" t="s">
        <v>137</v>
      </c>
      <c r="D64" s="24" t="s">
        <v>100</v>
      </c>
      <c r="E64" s="68">
        <v>0.1</v>
      </c>
      <c r="F64" s="69"/>
      <c r="G64" s="66"/>
      <c r="H64" s="46">
        <f t="shared" si="0"/>
        <v>0</v>
      </c>
      <c r="I64" s="66"/>
      <c r="J64" s="66"/>
      <c r="K64" s="47">
        <f t="shared" si="1"/>
        <v>0</v>
      </c>
      <c r="L64" s="48">
        <f t="shared" si="2"/>
        <v>0</v>
      </c>
      <c r="M64" s="46">
        <f t="shared" si="3"/>
        <v>0</v>
      </c>
      <c r="N64" s="46">
        <f t="shared" si="4"/>
        <v>0</v>
      </c>
      <c r="O64" s="46">
        <f t="shared" si="5"/>
        <v>0</v>
      </c>
      <c r="P64" s="47">
        <f t="shared" si="6"/>
        <v>0</v>
      </c>
    </row>
    <row r="65" spans="1:16" x14ac:dyDescent="0.2">
      <c r="A65" s="37"/>
      <c r="B65" s="38"/>
      <c r="C65" s="45" t="s">
        <v>138</v>
      </c>
      <c r="D65" s="24" t="s">
        <v>100</v>
      </c>
      <c r="E65" s="68">
        <v>0.1</v>
      </c>
      <c r="F65" s="69"/>
      <c r="G65" s="66"/>
      <c r="H65" s="46">
        <f t="shared" si="0"/>
        <v>0</v>
      </c>
      <c r="I65" s="66"/>
      <c r="J65" s="66"/>
      <c r="K65" s="47">
        <f t="shared" si="1"/>
        <v>0</v>
      </c>
      <c r="L65" s="48">
        <f t="shared" si="2"/>
        <v>0</v>
      </c>
      <c r="M65" s="46">
        <f t="shared" si="3"/>
        <v>0</v>
      </c>
      <c r="N65" s="46">
        <f t="shared" si="4"/>
        <v>0</v>
      </c>
      <c r="O65" s="46">
        <f t="shared" si="5"/>
        <v>0</v>
      </c>
      <c r="P65" s="47">
        <f t="shared" si="6"/>
        <v>0</v>
      </c>
    </row>
    <row r="66" spans="1:16" ht="22.5" x14ac:dyDescent="0.2">
      <c r="A66" s="37">
        <v>15</v>
      </c>
      <c r="B66" s="38" t="s">
        <v>69</v>
      </c>
      <c r="C66" s="45" t="s">
        <v>461</v>
      </c>
      <c r="D66" s="24" t="s">
        <v>94</v>
      </c>
      <c r="E66" s="68">
        <v>2.4000000000000004</v>
      </c>
      <c r="F66" s="69"/>
      <c r="G66" s="66"/>
      <c r="H66" s="46">
        <f t="shared" si="0"/>
        <v>0</v>
      </c>
      <c r="I66" s="66"/>
      <c r="J66" s="66"/>
      <c r="K66" s="47">
        <f t="shared" si="1"/>
        <v>0</v>
      </c>
      <c r="L66" s="48">
        <f t="shared" si="2"/>
        <v>0</v>
      </c>
      <c r="M66" s="46">
        <f t="shared" si="3"/>
        <v>0</v>
      </c>
      <c r="N66" s="46">
        <f t="shared" si="4"/>
        <v>0</v>
      </c>
      <c r="O66" s="46">
        <f t="shared" si="5"/>
        <v>0</v>
      </c>
      <c r="P66" s="47">
        <f t="shared" si="6"/>
        <v>0</v>
      </c>
    </row>
    <row r="67" spans="1:16" x14ac:dyDescent="0.2">
      <c r="A67" s="37"/>
      <c r="B67" s="38"/>
      <c r="C67" s="45" t="s">
        <v>462</v>
      </c>
      <c r="D67" s="24" t="s">
        <v>75</v>
      </c>
      <c r="E67" s="68">
        <v>33</v>
      </c>
      <c r="F67" s="69"/>
      <c r="G67" s="66"/>
      <c r="H67" s="46">
        <f t="shared" si="0"/>
        <v>0</v>
      </c>
      <c r="I67" s="66"/>
      <c r="J67" s="66"/>
      <c r="K67" s="47">
        <f t="shared" si="1"/>
        <v>0</v>
      </c>
      <c r="L67" s="48">
        <f t="shared" si="2"/>
        <v>0</v>
      </c>
      <c r="M67" s="46">
        <f t="shared" si="3"/>
        <v>0</v>
      </c>
      <c r="N67" s="46">
        <f t="shared" si="4"/>
        <v>0</v>
      </c>
      <c r="O67" s="46">
        <f t="shared" si="5"/>
        <v>0</v>
      </c>
      <c r="P67" s="47">
        <f t="shared" si="6"/>
        <v>0</v>
      </c>
    </row>
    <row r="68" spans="1:16" x14ac:dyDescent="0.2">
      <c r="A68" s="37"/>
      <c r="B68" s="38"/>
      <c r="C68" s="45" t="s">
        <v>139</v>
      </c>
      <c r="D68" s="24" t="s">
        <v>106</v>
      </c>
      <c r="E68" s="68">
        <v>39.6</v>
      </c>
      <c r="F68" s="69"/>
      <c r="G68" s="66"/>
      <c r="H68" s="46">
        <f t="shared" si="0"/>
        <v>0</v>
      </c>
      <c r="I68" s="66"/>
      <c r="J68" s="66"/>
      <c r="K68" s="47">
        <f t="shared" si="1"/>
        <v>0</v>
      </c>
      <c r="L68" s="48">
        <f t="shared" si="2"/>
        <v>0</v>
      </c>
      <c r="M68" s="46">
        <f t="shared" si="3"/>
        <v>0</v>
      </c>
      <c r="N68" s="46">
        <f t="shared" si="4"/>
        <v>0</v>
      </c>
      <c r="O68" s="46">
        <f t="shared" si="5"/>
        <v>0</v>
      </c>
      <c r="P68" s="47">
        <f t="shared" si="6"/>
        <v>0</v>
      </c>
    </row>
    <row r="69" spans="1:16" ht="56.25" x14ac:dyDescent="0.2">
      <c r="A69" s="37">
        <v>16</v>
      </c>
      <c r="B69" s="38" t="s">
        <v>69</v>
      </c>
      <c r="C69" s="45" t="s">
        <v>463</v>
      </c>
      <c r="D69" s="24" t="s">
        <v>94</v>
      </c>
      <c r="E69" s="68">
        <v>14.7</v>
      </c>
      <c r="F69" s="69"/>
      <c r="G69" s="66"/>
      <c r="H69" s="46">
        <f t="shared" si="0"/>
        <v>0</v>
      </c>
      <c r="I69" s="66"/>
      <c r="J69" s="66"/>
      <c r="K69" s="47">
        <f t="shared" si="1"/>
        <v>0</v>
      </c>
      <c r="L69" s="48">
        <f t="shared" si="2"/>
        <v>0</v>
      </c>
      <c r="M69" s="46">
        <f t="shared" si="3"/>
        <v>0</v>
      </c>
      <c r="N69" s="46">
        <f t="shared" si="4"/>
        <v>0</v>
      </c>
      <c r="O69" s="46">
        <f t="shared" si="5"/>
        <v>0</v>
      </c>
      <c r="P69" s="47">
        <f t="shared" si="6"/>
        <v>0</v>
      </c>
    </row>
    <row r="70" spans="1:16" x14ac:dyDescent="0.2">
      <c r="A70" s="37"/>
      <c r="B70" s="38"/>
      <c r="C70" s="45" t="s">
        <v>140</v>
      </c>
      <c r="D70" s="24"/>
      <c r="E70" s="68"/>
      <c r="F70" s="69"/>
      <c r="G70" s="66"/>
      <c r="H70" s="46">
        <f t="shared" si="0"/>
        <v>0</v>
      </c>
      <c r="I70" s="66"/>
      <c r="J70" s="66"/>
      <c r="K70" s="47">
        <f t="shared" si="1"/>
        <v>0</v>
      </c>
      <c r="L70" s="48">
        <f t="shared" si="2"/>
        <v>0</v>
      </c>
      <c r="M70" s="46">
        <f t="shared" si="3"/>
        <v>0</v>
      </c>
      <c r="N70" s="46">
        <f t="shared" si="4"/>
        <v>0</v>
      </c>
      <c r="O70" s="46">
        <f t="shared" si="5"/>
        <v>0</v>
      </c>
      <c r="P70" s="47">
        <f t="shared" si="6"/>
        <v>0</v>
      </c>
    </row>
    <row r="71" spans="1:16" ht="22.5" x14ac:dyDescent="0.2">
      <c r="A71" s="37">
        <v>17</v>
      </c>
      <c r="B71" s="38" t="s">
        <v>69</v>
      </c>
      <c r="C71" s="45" t="s">
        <v>141</v>
      </c>
      <c r="D71" s="24" t="s">
        <v>106</v>
      </c>
      <c r="E71" s="68">
        <v>9.1</v>
      </c>
      <c r="F71" s="69"/>
      <c r="G71" s="66"/>
      <c r="H71" s="46">
        <f t="shared" si="0"/>
        <v>0</v>
      </c>
      <c r="I71" s="66"/>
      <c r="J71" s="66"/>
      <c r="K71" s="47">
        <f t="shared" si="1"/>
        <v>0</v>
      </c>
      <c r="L71" s="48">
        <f t="shared" si="2"/>
        <v>0</v>
      </c>
      <c r="M71" s="46">
        <f t="shared" si="3"/>
        <v>0</v>
      </c>
      <c r="N71" s="46">
        <f t="shared" si="4"/>
        <v>0</v>
      </c>
      <c r="O71" s="46">
        <f t="shared" si="5"/>
        <v>0</v>
      </c>
      <c r="P71" s="47">
        <f t="shared" si="6"/>
        <v>0</v>
      </c>
    </row>
    <row r="72" spans="1:16" x14ac:dyDescent="0.2">
      <c r="A72" s="37"/>
      <c r="B72" s="38"/>
      <c r="C72" s="45" t="s">
        <v>142</v>
      </c>
      <c r="D72" s="24" t="s">
        <v>106</v>
      </c>
      <c r="E72" s="68">
        <v>9.1</v>
      </c>
      <c r="F72" s="69"/>
      <c r="G72" s="66"/>
      <c r="H72" s="46">
        <f t="shared" si="0"/>
        <v>0</v>
      </c>
      <c r="I72" s="66"/>
      <c r="J72" s="66"/>
      <c r="K72" s="47">
        <f t="shared" si="1"/>
        <v>0</v>
      </c>
      <c r="L72" s="48">
        <f t="shared" si="2"/>
        <v>0</v>
      </c>
      <c r="M72" s="46">
        <f t="shared" si="3"/>
        <v>0</v>
      </c>
      <c r="N72" s="46">
        <f t="shared" si="4"/>
        <v>0</v>
      </c>
      <c r="O72" s="46">
        <f t="shared" si="5"/>
        <v>0</v>
      </c>
      <c r="P72" s="47">
        <f t="shared" si="6"/>
        <v>0</v>
      </c>
    </row>
    <row r="73" spans="1:16" x14ac:dyDescent="0.2">
      <c r="A73" s="37"/>
      <c r="B73" s="38"/>
      <c r="C73" s="45" t="s">
        <v>464</v>
      </c>
      <c r="D73" s="24" t="s">
        <v>75</v>
      </c>
      <c r="E73" s="68">
        <v>6</v>
      </c>
      <c r="F73" s="69"/>
      <c r="G73" s="66"/>
      <c r="H73" s="46">
        <f t="shared" si="0"/>
        <v>0</v>
      </c>
      <c r="I73" s="66"/>
      <c r="J73" s="66"/>
      <c r="K73" s="47">
        <f t="shared" si="1"/>
        <v>0</v>
      </c>
      <c r="L73" s="48">
        <f t="shared" si="2"/>
        <v>0</v>
      </c>
      <c r="M73" s="46">
        <f t="shared" si="3"/>
        <v>0</v>
      </c>
      <c r="N73" s="46">
        <f t="shared" si="4"/>
        <v>0</v>
      </c>
      <c r="O73" s="46">
        <f t="shared" si="5"/>
        <v>0</v>
      </c>
      <c r="P73" s="47">
        <f t="shared" si="6"/>
        <v>0</v>
      </c>
    </row>
    <row r="74" spans="1:16" ht="12" thickBot="1" x14ac:dyDescent="0.25">
      <c r="A74" s="37"/>
      <c r="B74" s="38"/>
      <c r="C74" s="45" t="s">
        <v>143</v>
      </c>
      <c r="D74" s="24" t="s">
        <v>75</v>
      </c>
      <c r="E74" s="68">
        <v>3</v>
      </c>
      <c r="F74" s="69"/>
      <c r="G74" s="66"/>
      <c r="H74" s="46">
        <f t="shared" si="0"/>
        <v>0</v>
      </c>
      <c r="I74" s="66"/>
      <c r="J74" s="66"/>
      <c r="K74" s="47">
        <f t="shared" si="1"/>
        <v>0</v>
      </c>
      <c r="L74" s="48">
        <f t="shared" si="2"/>
        <v>0</v>
      </c>
      <c r="M74" s="46">
        <f t="shared" si="3"/>
        <v>0</v>
      </c>
      <c r="N74" s="46">
        <f t="shared" si="4"/>
        <v>0</v>
      </c>
      <c r="O74" s="46">
        <f t="shared" si="5"/>
        <v>0</v>
      </c>
      <c r="P74" s="47">
        <f t="shared" si="6"/>
        <v>0</v>
      </c>
    </row>
    <row r="75" spans="1:16" ht="12" thickBot="1" x14ac:dyDescent="0.25">
      <c r="A75" s="172" t="s">
        <v>95</v>
      </c>
      <c r="B75" s="173"/>
      <c r="C75" s="173"/>
      <c r="D75" s="173"/>
      <c r="E75" s="173"/>
      <c r="F75" s="173"/>
      <c r="G75" s="173"/>
      <c r="H75" s="173"/>
      <c r="I75" s="173"/>
      <c r="J75" s="173"/>
      <c r="K75" s="174"/>
      <c r="L75" s="70">
        <f>SUM(L14:L74)</f>
        <v>0</v>
      </c>
      <c r="M75" s="71">
        <f>SUM(M14:M74)</f>
        <v>0</v>
      </c>
      <c r="N75" s="71">
        <f>SUM(N14:N74)</f>
        <v>0</v>
      </c>
      <c r="O75" s="71">
        <f>SUM(O14:O74)</f>
        <v>0</v>
      </c>
      <c r="P75" s="72">
        <f>SUM(P14:P74)</f>
        <v>0</v>
      </c>
    </row>
    <row r="76" spans="1:16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">
      <c r="A78" s="1" t="s">
        <v>14</v>
      </c>
      <c r="B78" s="17"/>
      <c r="C78" s="171">
        <f>'Kops a'!C38:H38</f>
        <v>0</v>
      </c>
      <c r="D78" s="171"/>
      <c r="E78" s="171"/>
      <c r="F78" s="171"/>
      <c r="G78" s="171"/>
      <c r="H78" s="171"/>
      <c r="I78" s="17"/>
      <c r="J78" s="17"/>
      <c r="K78" s="17"/>
      <c r="L78" s="17"/>
      <c r="M78" s="17"/>
      <c r="N78" s="17"/>
      <c r="O78" s="17"/>
      <c r="P78" s="17"/>
    </row>
    <row r="79" spans="1:16" x14ac:dyDescent="0.2">
      <c r="A79" s="17"/>
      <c r="B79" s="17"/>
      <c r="C79" s="108" t="s">
        <v>15</v>
      </c>
      <c r="D79" s="108"/>
      <c r="E79" s="108"/>
      <c r="F79" s="108"/>
      <c r="G79" s="108"/>
      <c r="H79" s="108"/>
      <c r="I79" s="17"/>
      <c r="J79" s="17"/>
      <c r="K79" s="17"/>
      <c r="L79" s="17"/>
      <c r="M79" s="17"/>
      <c r="N79" s="17"/>
      <c r="O79" s="17"/>
      <c r="P79" s="17"/>
    </row>
    <row r="80" spans="1:16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">
      <c r="A81" s="89" t="str">
        <f>'Kops a'!A41</f>
        <v>Tāme sastādīta 20__. gada __. _________</v>
      </c>
      <c r="B81" s="90"/>
      <c r="C81" s="90"/>
      <c r="D81" s="90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">
      <c r="A83" s="1" t="s">
        <v>38</v>
      </c>
      <c r="B83" s="17"/>
      <c r="C83" s="171">
        <f>'Kops a'!C43:H43</f>
        <v>0</v>
      </c>
      <c r="D83" s="171"/>
      <c r="E83" s="171"/>
      <c r="F83" s="171"/>
      <c r="G83" s="171"/>
      <c r="H83" s="171"/>
      <c r="I83" s="17"/>
      <c r="J83" s="17"/>
      <c r="K83" s="17"/>
      <c r="L83" s="17"/>
      <c r="M83" s="17"/>
      <c r="N83" s="17"/>
      <c r="O83" s="17"/>
      <c r="P83" s="17"/>
    </row>
    <row r="84" spans="1:16" x14ac:dyDescent="0.2">
      <c r="A84" s="17"/>
      <c r="B84" s="17"/>
      <c r="C84" s="108" t="s">
        <v>15</v>
      </c>
      <c r="D84" s="108"/>
      <c r="E84" s="108"/>
      <c r="F84" s="108"/>
      <c r="G84" s="108"/>
      <c r="H84" s="108"/>
      <c r="I84" s="17"/>
      <c r="J84" s="17"/>
      <c r="K84" s="17"/>
      <c r="L84" s="17"/>
      <c r="M84" s="17"/>
      <c r="N84" s="17"/>
      <c r="O84" s="17"/>
      <c r="P84" s="17"/>
    </row>
    <row r="85" spans="1:16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">
      <c r="A86" s="89" t="s">
        <v>55</v>
      </c>
      <c r="B86" s="90"/>
      <c r="C86" s="94">
        <f>'Kops a'!C46</f>
        <v>0</v>
      </c>
      <c r="D86" s="49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ht="13.5" x14ac:dyDescent="0.2">
      <c r="A88" s="106" t="s">
        <v>62</v>
      </c>
    </row>
    <row r="89" spans="1:16" ht="12" x14ac:dyDescent="0.2">
      <c r="A89" s="107" t="s">
        <v>63</v>
      </c>
    </row>
    <row r="90" spans="1:16" ht="12" x14ac:dyDescent="0.2">
      <c r="A90" s="107" t="s">
        <v>64</v>
      </c>
    </row>
  </sheetData>
  <mergeCells count="22">
    <mergeCell ref="C84:H84"/>
    <mergeCell ref="C4:I4"/>
    <mergeCell ref="F12:K12"/>
    <mergeCell ref="A9:F9"/>
    <mergeCell ref="J9:M9"/>
    <mergeCell ref="D8:L8"/>
    <mergeCell ref="A75:K75"/>
    <mergeCell ref="C78:H78"/>
    <mergeCell ref="C79:H79"/>
    <mergeCell ref="C83:H83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4:B74 I14:J74 D14:G74">
    <cfRule type="cellIs" dxfId="249" priority="22" operator="equal">
      <formula>0</formula>
    </cfRule>
  </conditionalFormatting>
  <conditionalFormatting sqref="N9:O9">
    <cfRule type="cellIs" dxfId="248" priority="21" operator="equal">
      <formula>0</formula>
    </cfRule>
  </conditionalFormatting>
  <conditionalFormatting sqref="A9:F9">
    <cfRule type="containsText" dxfId="247" priority="19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246" priority="18" operator="equal">
      <formula>0</formula>
    </cfRule>
  </conditionalFormatting>
  <conditionalFormatting sqref="O10">
    <cfRule type="cellIs" dxfId="245" priority="17" operator="equal">
      <formula>"20__. gada __. _________"</formula>
    </cfRule>
  </conditionalFormatting>
  <conditionalFormatting sqref="A75:K75">
    <cfRule type="containsText" dxfId="244" priority="16" operator="containsText" text="Tiešās izmaksas kopā, t. sk. darba devēja sociālais nodoklis __.__% ">
      <formula>NOT(ISERROR(SEARCH("Tiešās izmaksas kopā, t. sk. darba devēja sociālais nodoklis __.__% ",A75)))</formula>
    </cfRule>
  </conditionalFormatting>
  <conditionalFormatting sqref="H14:H74 K14:P74 L75:P75">
    <cfRule type="cellIs" dxfId="243" priority="11" operator="equal">
      <formula>0</formula>
    </cfRule>
  </conditionalFormatting>
  <conditionalFormatting sqref="C4:I4">
    <cfRule type="cellIs" dxfId="242" priority="10" operator="equal">
      <formula>0</formula>
    </cfRule>
  </conditionalFormatting>
  <conditionalFormatting sqref="C14:C74">
    <cfRule type="cellIs" dxfId="241" priority="9" operator="equal">
      <formula>0</formula>
    </cfRule>
  </conditionalFormatting>
  <conditionalFormatting sqref="D5:L8">
    <cfRule type="cellIs" dxfId="240" priority="8" operator="equal">
      <formula>0</formula>
    </cfRule>
  </conditionalFormatting>
  <conditionalFormatting sqref="P10">
    <cfRule type="cellIs" dxfId="239" priority="7" operator="equal">
      <formula>"20__. gada __. _________"</formula>
    </cfRule>
  </conditionalFormatting>
  <conditionalFormatting sqref="C83:H83">
    <cfRule type="cellIs" dxfId="238" priority="4" operator="equal">
      <formula>0</formula>
    </cfRule>
  </conditionalFormatting>
  <conditionalFormatting sqref="C78:H78">
    <cfRule type="cellIs" dxfId="237" priority="3" operator="equal">
      <formula>0</formula>
    </cfRule>
  </conditionalFormatting>
  <conditionalFormatting sqref="C83:H83 C86 C78:H78">
    <cfRule type="cellIs" dxfId="236" priority="2" operator="equal">
      <formula>0</formula>
    </cfRule>
  </conditionalFormatting>
  <conditionalFormatting sqref="D1">
    <cfRule type="cellIs" dxfId="235" priority="1" operator="equal">
      <formula>0</formula>
    </cfRule>
  </conditionalFormatting>
  <pageMargins left="0.7" right="0.7" top="0.75" bottom="0.75" header="0.3" footer="0.3"/>
  <pageSetup paperSize="9" scale="93" fitToHeight="0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46B16A03-C867-4231-9EE2-FA19DDA4D492}">
            <xm:f>NOT(ISERROR(SEARCH("Tāme sastādīta ____. gada ___. ______________",A81)))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A81</xm:sqref>
        </x14:conditionalFormatting>
        <x14:conditionalFormatting xmlns:xm="http://schemas.microsoft.com/office/excel/2006/main">
          <x14:cfRule type="containsText" priority="5" operator="containsText" id="{2AF3CC58-04F0-4432-AA0F-D3D058C3CAD1}">
            <xm:f>NOT(ISERROR(SEARCH("Sertifikāta Nr. _________________________________",A86)))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1CEE-27C6-4B33-954D-B8F48F0243F6}">
  <sheetPr codeName="Sheet5">
    <pageSetUpPr fitToPage="1"/>
  </sheetPr>
  <dimension ref="A1:P72"/>
  <sheetViews>
    <sheetView topLeftCell="A31" workbookViewId="0">
      <selection activeCell="C17" sqref="C17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39</v>
      </c>
      <c r="D1" s="50">
        <f>'Kops a'!A17</f>
        <v>0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154" t="s">
        <v>163</v>
      </c>
      <c r="D2" s="154"/>
      <c r="E2" s="154"/>
      <c r="F2" s="154"/>
      <c r="G2" s="154"/>
      <c r="H2" s="154"/>
      <c r="I2" s="154"/>
      <c r="J2" s="28"/>
    </row>
    <row r="3" spans="1:16" x14ac:dyDescent="0.2">
      <c r="A3" s="29"/>
      <c r="B3" s="29"/>
      <c r="C3" s="117" t="s">
        <v>18</v>
      </c>
      <c r="D3" s="117"/>
      <c r="E3" s="117"/>
      <c r="F3" s="117"/>
      <c r="G3" s="117"/>
      <c r="H3" s="117"/>
      <c r="I3" s="117"/>
      <c r="J3" s="29"/>
    </row>
    <row r="4" spans="1:16" x14ac:dyDescent="0.2">
      <c r="A4" s="29"/>
      <c r="B4" s="29"/>
      <c r="C4" s="155" t="s">
        <v>53</v>
      </c>
      <c r="D4" s="155"/>
      <c r="E4" s="155"/>
      <c r="F4" s="155"/>
      <c r="G4" s="155"/>
      <c r="H4" s="155"/>
      <c r="I4" s="155"/>
      <c r="J4" s="29"/>
    </row>
    <row r="5" spans="1:16" x14ac:dyDescent="0.2">
      <c r="A5" s="22"/>
      <c r="B5" s="22"/>
      <c r="C5" s="26" t="s">
        <v>5</v>
      </c>
      <c r="D5" s="168" t="str">
        <f>'Kops a'!D6</f>
        <v>Daudzdzīvokļu ēka</v>
      </c>
      <c r="E5" s="168"/>
      <c r="F5" s="168"/>
      <c r="G5" s="168"/>
      <c r="H5" s="168"/>
      <c r="I5" s="168"/>
      <c r="J5" s="168"/>
      <c r="K5" s="168"/>
      <c r="L5" s="168"/>
      <c r="M5" s="17"/>
      <c r="N5" s="17"/>
      <c r="O5" s="17"/>
      <c r="P5" s="17"/>
    </row>
    <row r="6" spans="1:16" x14ac:dyDescent="0.2">
      <c r="A6" s="22"/>
      <c r="B6" s="22"/>
      <c r="C6" s="26" t="s">
        <v>6</v>
      </c>
      <c r="D6" s="168" t="str">
        <f>'Kops a'!D7</f>
        <v>Daudzdzīvokļu dzīvojamās mājas energoefektivitātes paaugstināšanas pasākumi - fasādes vienkāršotā atjaunošana</v>
      </c>
      <c r="E6" s="168"/>
      <c r="F6" s="168"/>
      <c r="G6" s="168"/>
      <c r="H6" s="168"/>
      <c r="I6" s="168"/>
      <c r="J6" s="168"/>
      <c r="K6" s="168"/>
      <c r="L6" s="168"/>
      <c r="M6" s="17"/>
      <c r="N6" s="17"/>
      <c r="O6" s="17"/>
      <c r="P6" s="17"/>
    </row>
    <row r="7" spans="1:16" x14ac:dyDescent="0.2">
      <c r="A7" s="22"/>
      <c r="B7" s="22"/>
      <c r="C7" s="26" t="s">
        <v>7</v>
      </c>
      <c r="D7" s="168" t="str">
        <f>'Kops a'!D8</f>
        <v>Mežmalas iela 5, Liepāja</v>
      </c>
      <c r="E7" s="168"/>
      <c r="F7" s="168"/>
      <c r="G7" s="168"/>
      <c r="H7" s="168"/>
      <c r="I7" s="168"/>
      <c r="J7" s="168"/>
      <c r="K7" s="168"/>
      <c r="L7" s="168"/>
      <c r="M7" s="17"/>
      <c r="N7" s="17"/>
      <c r="O7" s="17"/>
      <c r="P7" s="17"/>
    </row>
    <row r="8" spans="1:16" x14ac:dyDescent="0.2">
      <c r="A8" s="22"/>
      <c r="B8" s="22"/>
      <c r="C8" s="4" t="s">
        <v>21</v>
      </c>
      <c r="D8" s="168" t="str">
        <f>'Kops a'!D9</f>
        <v>2017/3-62/106</v>
      </c>
      <c r="E8" s="168"/>
      <c r="F8" s="168"/>
      <c r="G8" s="168"/>
      <c r="H8" s="168"/>
      <c r="I8" s="168"/>
      <c r="J8" s="168"/>
      <c r="K8" s="168"/>
      <c r="L8" s="168"/>
      <c r="M8" s="17"/>
      <c r="N8" s="17"/>
      <c r="O8" s="17"/>
      <c r="P8" s="17"/>
    </row>
    <row r="9" spans="1:16" ht="11.25" customHeight="1" x14ac:dyDescent="0.2">
      <c r="A9" s="156" t="s">
        <v>68</v>
      </c>
      <c r="B9" s="156"/>
      <c r="C9" s="156"/>
      <c r="D9" s="156"/>
      <c r="E9" s="156"/>
      <c r="F9" s="156"/>
      <c r="G9" s="30"/>
      <c r="H9" s="30"/>
      <c r="I9" s="30"/>
      <c r="J9" s="160" t="s">
        <v>40</v>
      </c>
      <c r="K9" s="160"/>
      <c r="L9" s="160"/>
      <c r="M9" s="160"/>
      <c r="N9" s="167">
        <f>P57</f>
        <v>0</v>
      </c>
      <c r="O9" s="167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92"/>
      <c r="P10" s="91" t="str">
        <f>A63</f>
        <v>Tāme sastādīta 20__. gada __. 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128" t="s">
        <v>24</v>
      </c>
      <c r="B12" s="162" t="s">
        <v>41</v>
      </c>
      <c r="C12" s="158" t="s">
        <v>42</v>
      </c>
      <c r="D12" s="165" t="s">
        <v>43</v>
      </c>
      <c r="E12" s="169" t="s">
        <v>44</v>
      </c>
      <c r="F12" s="157" t="s">
        <v>45</v>
      </c>
      <c r="G12" s="158"/>
      <c r="H12" s="158"/>
      <c r="I12" s="158"/>
      <c r="J12" s="158"/>
      <c r="K12" s="159"/>
      <c r="L12" s="157" t="s">
        <v>46</v>
      </c>
      <c r="M12" s="158"/>
      <c r="N12" s="158"/>
      <c r="O12" s="158"/>
      <c r="P12" s="159"/>
    </row>
    <row r="13" spans="1:16" ht="126.75" customHeight="1" thickBot="1" x14ac:dyDescent="0.25">
      <c r="A13" s="161"/>
      <c r="B13" s="163"/>
      <c r="C13" s="164"/>
      <c r="D13" s="166"/>
      <c r="E13" s="170"/>
      <c r="F13" s="35" t="s">
        <v>47</v>
      </c>
      <c r="G13" s="36" t="s">
        <v>48</v>
      </c>
      <c r="H13" s="36" t="s">
        <v>49</v>
      </c>
      <c r="I13" s="36" t="s">
        <v>50</v>
      </c>
      <c r="J13" s="36" t="s">
        <v>51</v>
      </c>
      <c r="K13" s="61" t="s">
        <v>52</v>
      </c>
      <c r="L13" s="35" t="s">
        <v>47</v>
      </c>
      <c r="M13" s="36" t="s">
        <v>49</v>
      </c>
      <c r="N13" s="36" t="s">
        <v>50</v>
      </c>
      <c r="O13" s="36" t="s">
        <v>51</v>
      </c>
      <c r="P13" s="61" t="s">
        <v>52</v>
      </c>
    </row>
    <row r="14" spans="1:16" ht="22.5" x14ac:dyDescent="0.2">
      <c r="A14" s="62"/>
      <c r="B14" s="63"/>
      <c r="C14" s="64" t="s">
        <v>144</v>
      </c>
      <c r="D14" s="65"/>
      <c r="E14" s="68"/>
      <c r="F14" s="69"/>
      <c r="G14" s="66"/>
      <c r="H14" s="66">
        <f>ROUND(F14*G14,2)</f>
        <v>0</v>
      </c>
      <c r="I14" s="66"/>
      <c r="J14" s="66"/>
      <c r="K14" s="67">
        <f>SUM(H14:J14)</f>
        <v>0</v>
      </c>
      <c r="L14" s="69">
        <f>ROUND(E14*F14,2)</f>
        <v>0</v>
      </c>
      <c r="M14" s="66">
        <f>ROUND(H14*E14,2)</f>
        <v>0</v>
      </c>
      <c r="N14" s="66">
        <f>ROUND(I14*E14,2)</f>
        <v>0</v>
      </c>
      <c r="O14" s="66">
        <f>ROUND(J14*E14,2)</f>
        <v>0</v>
      </c>
      <c r="P14" s="67">
        <f>SUM(M14:O14)</f>
        <v>0</v>
      </c>
    </row>
    <row r="15" spans="1:16" ht="22.5" x14ac:dyDescent="0.2">
      <c r="A15" s="37">
        <v>1</v>
      </c>
      <c r="B15" s="38" t="s">
        <v>69</v>
      </c>
      <c r="C15" s="45" t="s">
        <v>145</v>
      </c>
      <c r="D15" s="24" t="s">
        <v>94</v>
      </c>
      <c r="E15" s="68">
        <v>70</v>
      </c>
      <c r="F15" s="69"/>
      <c r="G15" s="66"/>
      <c r="H15" s="46">
        <f t="shared" ref="H15:H56" si="0">ROUND(F15*G15,2)</f>
        <v>0</v>
      </c>
      <c r="I15" s="66"/>
      <c r="J15" s="66"/>
      <c r="K15" s="47">
        <f t="shared" ref="K15:K56" si="1">SUM(H15:J15)</f>
        <v>0</v>
      </c>
      <c r="L15" s="48">
        <f t="shared" ref="L15:L56" si="2">ROUND(E15*F15,2)</f>
        <v>0</v>
      </c>
      <c r="M15" s="46">
        <f t="shared" ref="M15:M56" si="3">ROUND(H15*E15,2)</f>
        <v>0</v>
      </c>
      <c r="N15" s="46">
        <f t="shared" ref="N15:N56" si="4">ROUND(I15*E15,2)</f>
        <v>0</v>
      </c>
      <c r="O15" s="46">
        <f t="shared" ref="O15:O56" si="5">ROUND(J15*E15,2)</f>
        <v>0</v>
      </c>
      <c r="P15" s="47">
        <f t="shared" ref="P15:P56" si="6">SUM(M15:O15)</f>
        <v>0</v>
      </c>
    </row>
    <row r="16" spans="1:16" ht="22.5" x14ac:dyDescent="0.2">
      <c r="A16" s="37">
        <v>2</v>
      </c>
      <c r="B16" s="38" t="s">
        <v>69</v>
      </c>
      <c r="C16" s="45" t="s">
        <v>146</v>
      </c>
      <c r="D16" s="24" t="s">
        <v>94</v>
      </c>
      <c r="E16" s="68">
        <v>27.9</v>
      </c>
      <c r="F16" s="69"/>
      <c r="G16" s="66"/>
      <c r="H16" s="46">
        <f t="shared" si="0"/>
        <v>0</v>
      </c>
      <c r="I16" s="66"/>
      <c r="J16" s="66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">
      <c r="A17" s="37">
        <v>3</v>
      </c>
      <c r="B17" s="38" t="s">
        <v>69</v>
      </c>
      <c r="C17" s="45" t="s">
        <v>147</v>
      </c>
      <c r="D17" s="24" t="s">
        <v>94</v>
      </c>
      <c r="E17" s="68">
        <v>98.8</v>
      </c>
      <c r="F17" s="69"/>
      <c r="G17" s="66"/>
      <c r="H17" s="46">
        <f t="shared" si="0"/>
        <v>0</v>
      </c>
      <c r="I17" s="66"/>
      <c r="J17" s="66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ht="33.75" x14ac:dyDescent="0.2">
      <c r="A18" s="37">
        <v>4</v>
      </c>
      <c r="B18" s="38" t="s">
        <v>69</v>
      </c>
      <c r="C18" s="45" t="s">
        <v>148</v>
      </c>
      <c r="D18" s="24" t="s">
        <v>100</v>
      </c>
      <c r="E18" s="68">
        <v>148</v>
      </c>
      <c r="F18" s="69"/>
      <c r="G18" s="66"/>
      <c r="H18" s="46">
        <f t="shared" si="0"/>
        <v>0</v>
      </c>
      <c r="I18" s="66"/>
      <c r="J18" s="66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">
      <c r="A19" s="37">
        <v>5</v>
      </c>
      <c r="B19" s="38" t="s">
        <v>69</v>
      </c>
      <c r="C19" s="45" t="s">
        <v>99</v>
      </c>
      <c r="D19" s="24" t="s">
        <v>100</v>
      </c>
      <c r="E19" s="68">
        <v>29</v>
      </c>
      <c r="F19" s="69"/>
      <c r="G19" s="66"/>
      <c r="H19" s="46">
        <f t="shared" si="0"/>
        <v>0</v>
      </c>
      <c r="I19" s="66"/>
      <c r="J19" s="66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">
      <c r="A20" s="37">
        <v>6</v>
      </c>
      <c r="B20" s="38" t="s">
        <v>69</v>
      </c>
      <c r="C20" s="45" t="s">
        <v>101</v>
      </c>
      <c r="D20" s="24" t="s">
        <v>75</v>
      </c>
      <c r="E20" s="68">
        <v>4</v>
      </c>
      <c r="F20" s="69"/>
      <c r="G20" s="66"/>
      <c r="H20" s="46">
        <f t="shared" si="0"/>
        <v>0</v>
      </c>
      <c r="I20" s="66"/>
      <c r="J20" s="66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ht="33.75" x14ac:dyDescent="0.2">
      <c r="A21" s="37">
        <v>7</v>
      </c>
      <c r="B21" s="38" t="s">
        <v>69</v>
      </c>
      <c r="C21" s="45" t="s">
        <v>149</v>
      </c>
      <c r="D21" s="24" t="s">
        <v>94</v>
      </c>
      <c r="E21" s="68">
        <v>171</v>
      </c>
      <c r="F21" s="69"/>
      <c r="G21" s="66"/>
      <c r="H21" s="46">
        <f t="shared" si="0"/>
        <v>0</v>
      </c>
      <c r="I21" s="66"/>
      <c r="J21" s="66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ht="22.5" x14ac:dyDescent="0.2">
      <c r="A22" s="37">
        <v>8</v>
      </c>
      <c r="B22" s="38" t="s">
        <v>69</v>
      </c>
      <c r="C22" s="45" t="s">
        <v>465</v>
      </c>
      <c r="D22" s="24" t="s">
        <v>94</v>
      </c>
      <c r="E22" s="68">
        <v>171</v>
      </c>
      <c r="F22" s="69"/>
      <c r="G22" s="66"/>
      <c r="H22" s="46">
        <f t="shared" si="0"/>
        <v>0</v>
      </c>
      <c r="I22" s="66"/>
      <c r="J22" s="66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">
      <c r="A23" s="37"/>
      <c r="B23" s="38"/>
      <c r="C23" s="45" t="s">
        <v>466</v>
      </c>
      <c r="D23" s="24" t="s">
        <v>106</v>
      </c>
      <c r="E23" s="68">
        <v>51.3</v>
      </c>
      <c r="F23" s="69"/>
      <c r="G23" s="66"/>
      <c r="H23" s="46">
        <f t="shared" si="0"/>
        <v>0</v>
      </c>
      <c r="I23" s="66"/>
      <c r="J23" s="66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">
      <c r="A24" s="37"/>
      <c r="B24" s="38"/>
      <c r="C24" s="45" t="s">
        <v>467</v>
      </c>
      <c r="D24" s="24" t="s">
        <v>106</v>
      </c>
      <c r="E24" s="68">
        <v>478.8</v>
      </c>
      <c r="F24" s="69"/>
      <c r="G24" s="66"/>
      <c r="H24" s="46">
        <f t="shared" si="0"/>
        <v>0</v>
      </c>
      <c r="I24" s="66"/>
      <c r="J24" s="66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ht="33.75" x14ac:dyDescent="0.2">
      <c r="A25" s="37">
        <v>9</v>
      </c>
      <c r="B25" s="38" t="s">
        <v>69</v>
      </c>
      <c r="C25" s="45" t="s">
        <v>468</v>
      </c>
      <c r="D25" s="24" t="s">
        <v>94</v>
      </c>
      <c r="E25" s="68">
        <v>171</v>
      </c>
      <c r="F25" s="69"/>
      <c r="G25" s="66"/>
      <c r="H25" s="46">
        <f t="shared" si="0"/>
        <v>0</v>
      </c>
      <c r="I25" s="66"/>
      <c r="J25" s="66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">
      <c r="A26" s="37"/>
      <c r="B26" s="38"/>
      <c r="C26" s="45" t="s">
        <v>469</v>
      </c>
      <c r="D26" s="24" t="s">
        <v>94</v>
      </c>
      <c r="E26" s="68">
        <v>179.55</v>
      </c>
      <c r="F26" s="69"/>
      <c r="G26" s="66"/>
      <c r="H26" s="46">
        <f t="shared" si="0"/>
        <v>0</v>
      </c>
      <c r="I26" s="66"/>
      <c r="J26" s="66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">
      <c r="A27" s="37"/>
      <c r="B27" s="38"/>
      <c r="C27" s="45" t="s">
        <v>470</v>
      </c>
      <c r="D27" s="24" t="s">
        <v>75</v>
      </c>
      <c r="E27" s="68">
        <v>684</v>
      </c>
      <c r="F27" s="69"/>
      <c r="G27" s="66"/>
      <c r="H27" s="46">
        <f t="shared" si="0"/>
        <v>0</v>
      </c>
      <c r="I27" s="66"/>
      <c r="J27" s="66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">
      <c r="A28" s="37"/>
      <c r="B28" s="38"/>
      <c r="C28" s="45" t="s">
        <v>471</v>
      </c>
      <c r="D28" s="24" t="s">
        <v>106</v>
      </c>
      <c r="E28" s="68">
        <v>1077.3</v>
      </c>
      <c r="F28" s="69"/>
      <c r="G28" s="66"/>
      <c r="H28" s="46">
        <f t="shared" si="0"/>
        <v>0</v>
      </c>
      <c r="I28" s="66"/>
      <c r="J28" s="66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ht="22.5" x14ac:dyDescent="0.2">
      <c r="A29" s="37">
        <v>10</v>
      </c>
      <c r="B29" s="38" t="s">
        <v>69</v>
      </c>
      <c r="C29" s="45" t="s">
        <v>472</v>
      </c>
      <c r="D29" s="24" t="s">
        <v>94</v>
      </c>
      <c r="E29" s="68">
        <v>115</v>
      </c>
      <c r="F29" s="69"/>
      <c r="G29" s="66"/>
      <c r="H29" s="46">
        <f t="shared" si="0"/>
        <v>0</v>
      </c>
      <c r="I29" s="66"/>
      <c r="J29" s="66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">
      <c r="A30" s="37"/>
      <c r="B30" s="38"/>
      <c r="C30" s="45" t="s">
        <v>471</v>
      </c>
      <c r="D30" s="24" t="s">
        <v>106</v>
      </c>
      <c r="E30" s="68">
        <v>1150</v>
      </c>
      <c r="F30" s="69"/>
      <c r="G30" s="66"/>
      <c r="H30" s="46">
        <f t="shared" si="0"/>
        <v>0</v>
      </c>
      <c r="I30" s="66"/>
      <c r="J30" s="66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">
      <c r="A31" s="37"/>
      <c r="B31" s="38"/>
      <c r="C31" s="45" t="s">
        <v>179</v>
      </c>
      <c r="D31" s="24" t="s">
        <v>94</v>
      </c>
      <c r="E31" s="68">
        <v>287.5</v>
      </c>
      <c r="F31" s="69"/>
      <c r="G31" s="66"/>
      <c r="H31" s="46">
        <f t="shared" si="0"/>
        <v>0</v>
      </c>
      <c r="I31" s="66"/>
      <c r="J31" s="66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ht="22.5" x14ac:dyDescent="0.2">
      <c r="A32" s="37">
        <v>11</v>
      </c>
      <c r="B32" s="38" t="s">
        <v>69</v>
      </c>
      <c r="C32" s="45" t="s">
        <v>473</v>
      </c>
      <c r="D32" s="24" t="s">
        <v>94</v>
      </c>
      <c r="E32" s="68">
        <v>115</v>
      </c>
      <c r="F32" s="69"/>
      <c r="G32" s="66"/>
      <c r="H32" s="46">
        <f t="shared" si="0"/>
        <v>0</v>
      </c>
      <c r="I32" s="66"/>
      <c r="J32" s="66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">
      <c r="A33" s="37"/>
      <c r="B33" s="38"/>
      <c r="C33" s="45" t="s">
        <v>474</v>
      </c>
      <c r="D33" s="24" t="s">
        <v>106</v>
      </c>
      <c r="E33" s="68">
        <v>29.9</v>
      </c>
      <c r="F33" s="69"/>
      <c r="G33" s="66"/>
      <c r="H33" s="46">
        <f t="shared" si="0"/>
        <v>0</v>
      </c>
      <c r="I33" s="66"/>
      <c r="J33" s="66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ht="22.5" x14ac:dyDescent="0.2">
      <c r="A34" s="37"/>
      <c r="B34" s="38"/>
      <c r="C34" s="45" t="s">
        <v>475</v>
      </c>
      <c r="D34" s="24" t="s">
        <v>106</v>
      </c>
      <c r="E34" s="68">
        <v>345</v>
      </c>
      <c r="F34" s="69"/>
      <c r="G34" s="66"/>
      <c r="H34" s="46">
        <f t="shared" si="0"/>
        <v>0</v>
      </c>
      <c r="I34" s="66"/>
      <c r="J34" s="66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ht="33.75" x14ac:dyDescent="0.2">
      <c r="A35" s="37">
        <v>12</v>
      </c>
      <c r="B35" s="38" t="s">
        <v>69</v>
      </c>
      <c r="C35" s="45" t="s">
        <v>476</v>
      </c>
      <c r="D35" s="24" t="s">
        <v>94</v>
      </c>
      <c r="E35" s="68">
        <v>28.6</v>
      </c>
      <c r="F35" s="69"/>
      <c r="G35" s="66"/>
      <c r="H35" s="46">
        <f t="shared" si="0"/>
        <v>0</v>
      </c>
      <c r="I35" s="66"/>
      <c r="J35" s="66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">
      <c r="A36" s="37"/>
      <c r="B36" s="38"/>
      <c r="C36" s="45" t="s">
        <v>477</v>
      </c>
      <c r="D36" s="24" t="s">
        <v>106</v>
      </c>
      <c r="E36" s="68">
        <v>80.08</v>
      </c>
      <c r="F36" s="69"/>
      <c r="G36" s="66"/>
      <c r="H36" s="46">
        <f t="shared" si="0"/>
        <v>0</v>
      </c>
      <c r="I36" s="66"/>
      <c r="J36" s="66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ht="22.5" x14ac:dyDescent="0.2">
      <c r="A37" s="37"/>
      <c r="B37" s="38"/>
      <c r="C37" s="45" t="s">
        <v>150</v>
      </c>
      <c r="D37" s="24"/>
      <c r="E37" s="68"/>
      <c r="F37" s="69"/>
      <c r="G37" s="66"/>
      <c r="H37" s="46">
        <f t="shared" si="0"/>
        <v>0</v>
      </c>
      <c r="I37" s="66"/>
      <c r="J37" s="66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ht="33.75" x14ac:dyDescent="0.2">
      <c r="A38" s="37">
        <v>13</v>
      </c>
      <c r="B38" s="38" t="s">
        <v>69</v>
      </c>
      <c r="C38" s="45" t="s">
        <v>151</v>
      </c>
      <c r="D38" s="24" t="s">
        <v>100</v>
      </c>
      <c r="E38" s="68">
        <v>133.20399999999998</v>
      </c>
      <c r="F38" s="69"/>
      <c r="G38" s="66"/>
      <c r="H38" s="46">
        <f t="shared" si="0"/>
        <v>0</v>
      </c>
      <c r="I38" s="66"/>
      <c r="J38" s="66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ht="33.75" x14ac:dyDescent="0.2">
      <c r="A39" s="37">
        <v>14</v>
      </c>
      <c r="B39" s="38" t="s">
        <v>69</v>
      </c>
      <c r="C39" s="45" t="s">
        <v>152</v>
      </c>
      <c r="D39" s="24" t="s">
        <v>94</v>
      </c>
      <c r="E39" s="68">
        <v>77.400000000000006</v>
      </c>
      <c r="F39" s="69"/>
      <c r="G39" s="66"/>
      <c r="H39" s="46">
        <f t="shared" si="0"/>
        <v>0</v>
      </c>
      <c r="I39" s="66"/>
      <c r="J39" s="66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x14ac:dyDescent="0.2">
      <c r="A40" s="37"/>
      <c r="B40" s="38"/>
      <c r="C40" s="45" t="s">
        <v>460</v>
      </c>
      <c r="D40" s="24" t="s">
        <v>100</v>
      </c>
      <c r="E40" s="68">
        <v>9.3000000000000007</v>
      </c>
      <c r="F40" s="69"/>
      <c r="G40" s="66"/>
      <c r="H40" s="46">
        <f t="shared" si="0"/>
        <v>0</v>
      </c>
      <c r="I40" s="66"/>
      <c r="J40" s="66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ht="33.75" x14ac:dyDescent="0.2">
      <c r="A41" s="37">
        <v>15</v>
      </c>
      <c r="B41" s="38" t="s">
        <v>69</v>
      </c>
      <c r="C41" s="45" t="s">
        <v>153</v>
      </c>
      <c r="D41" s="24" t="s">
        <v>94</v>
      </c>
      <c r="E41" s="68">
        <v>54.6</v>
      </c>
      <c r="F41" s="69"/>
      <c r="G41" s="66"/>
      <c r="H41" s="46">
        <f t="shared" si="0"/>
        <v>0</v>
      </c>
      <c r="I41" s="66"/>
      <c r="J41" s="66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">
      <c r="A42" s="37"/>
      <c r="B42" s="38"/>
      <c r="C42" s="45" t="s">
        <v>154</v>
      </c>
      <c r="D42" s="24" t="s">
        <v>100</v>
      </c>
      <c r="E42" s="68">
        <v>8.5</v>
      </c>
      <c r="F42" s="69"/>
      <c r="G42" s="66"/>
      <c r="H42" s="46">
        <f t="shared" si="0"/>
        <v>0</v>
      </c>
      <c r="I42" s="66"/>
      <c r="J42" s="66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ht="22.5" x14ac:dyDescent="0.2">
      <c r="A43" s="37">
        <v>16</v>
      </c>
      <c r="B43" s="38" t="s">
        <v>69</v>
      </c>
      <c r="C43" s="45" t="s">
        <v>155</v>
      </c>
      <c r="D43" s="24" t="s">
        <v>94</v>
      </c>
      <c r="E43" s="68">
        <v>63</v>
      </c>
      <c r="F43" s="69"/>
      <c r="G43" s="66"/>
      <c r="H43" s="46">
        <f t="shared" si="0"/>
        <v>0</v>
      </c>
      <c r="I43" s="66"/>
      <c r="J43" s="66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x14ac:dyDescent="0.2">
      <c r="A44" s="37"/>
      <c r="B44" s="38"/>
      <c r="C44" s="45" t="s">
        <v>478</v>
      </c>
      <c r="D44" s="24" t="s">
        <v>94</v>
      </c>
      <c r="E44" s="68">
        <v>66.150000000000006</v>
      </c>
      <c r="F44" s="69"/>
      <c r="G44" s="66"/>
      <c r="H44" s="46">
        <f t="shared" si="0"/>
        <v>0</v>
      </c>
      <c r="I44" s="66"/>
      <c r="J44" s="66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ht="22.5" x14ac:dyDescent="0.2">
      <c r="A45" s="37">
        <v>17</v>
      </c>
      <c r="B45" s="38" t="s">
        <v>69</v>
      </c>
      <c r="C45" s="45" t="s">
        <v>156</v>
      </c>
      <c r="D45" s="24" t="s">
        <v>157</v>
      </c>
      <c r="E45" s="68">
        <v>91</v>
      </c>
      <c r="F45" s="69"/>
      <c r="G45" s="66"/>
      <c r="H45" s="46">
        <f t="shared" si="0"/>
        <v>0</v>
      </c>
      <c r="I45" s="66"/>
      <c r="J45" s="66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">
      <c r="A46" s="37"/>
      <c r="B46" s="38"/>
      <c r="C46" s="45" t="s">
        <v>158</v>
      </c>
      <c r="D46" s="24" t="s">
        <v>157</v>
      </c>
      <c r="E46" s="68">
        <v>100.1</v>
      </c>
      <c r="F46" s="69"/>
      <c r="G46" s="66"/>
      <c r="H46" s="46">
        <f t="shared" si="0"/>
        <v>0</v>
      </c>
      <c r="I46" s="66"/>
      <c r="J46" s="66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">
      <c r="A47" s="37"/>
      <c r="B47" s="38"/>
      <c r="C47" s="45" t="s">
        <v>159</v>
      </c>
      <c r="D47" s="24" t="s">
        <v>100</v>
      </c>
      <c r="E47" s="68">
        <v>1.9</v>
      </c>
      <c r="F47" s="69"/>
      <c r="G47" s="66"/>
      <c r="H47" s="46">
        <f t="shared" si="0"/>
        <v>0</v>
      </c>
      <c r="I47" s="66"/>
      <c r="J47" s="66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ht="33.75" x14ac:dyDescent="0.2">
      <c r="A48" s="37">
        <v>18</v>
      </c>
      <c r="B48" s="38" t="s">
        <v>69</v>
      </c>
      <c r="C48" s="45" t="s">
        <v>479</v>
      </c>
      <c r="D48" s="24" t="s">
        <v>157</v>
      </c>
      <c r="E48" s="68">
        <v>24</v>
      </c>
      <c r="F48" s="69"/>
      <c r="G48" s="66"/>
      <c r="H48" s="46">
        <f t="shared" si="0"/>
        <v>0</v>
      </c>
      <c r="I48" s="66"/>
      <c r="J48" s="66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ht="22.5" x14ac:dyDescent="0.2">
      <c r="A49" s="37">
        <v>19</v>
      </c>
      <c r="B49" s="38" t="s">
        <v>69</v>
      </c>
      <c r="C49" s="45" t="s">
        <v>160</v>
      </c>
      <c r="D49" s="24" t="s">
        <v>157</v>
      </c>
      <c r="E49" s="68">
        <v>10</v>
      </c>
      <c r="F49" s="69"/>
      <c r="G49" s="66"/>
      <c r="H49" s="46">
        <f t="shared" si="0"/>
        <v>0</v>
      </c>
      <c r="I49" s="66"/>
      <c r="J49" s="66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x14ac:dyDescent="0.2">
      <c r="A50" s="37"/>
      <c r="B50" s="38"/>
      <c r="C50" s="45" t="s">
        <v>460</v>
      </c>
      <c r="D50" s="24" t="s">
        <v>100</v>
      </c>
      <c r="E50" s="68">
        <v>0.2</v>
      </c>
      <c r="F50" s="69"/>
      <c r="G50" s="66"/>
      <c r="H50" s="46">
        <f t="shared" si="0"/>
        <v>0</v>
      </c>
      <c r="I50" s="66"/>
      <c r="J50" s="66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x14ac:dyDescent="0.2">
      <c r="A51" s="37"/>
      <c r="B51" s="38"/>
      <c r="C51" s="45" t="s">
        <v>103</v>
      </c>
      <c r="D51" s="24" t="s">
        <v>94</v>
      </c>
      <c r="E51" s="68">
        <v>6</v>
      </c>
      <c r="F51" s="69"/>
      <c r="G51" s="66"/>
      <c r="H51" s="46">
        <f t="shared" si="0"/>
        <v>0</v>
      </c>
      <c r="I51" s="66"/>
      <c r="J51" s="66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x14ac:dyDescent="0.2">
      <c r="A52" s="37"/>
      <c r="B52" s="38"/>
      <c r="C52" s="45" t="s">
        <v>104</v>
      </c>
      <c r="D52" s="24" t="s">
        <v>100</v>
      </c>
      <c r="E52" s="68">
        <v>0.3</v>
      </c>
      <c r="F52" s="69"/>
      <c r="G52" s="66"/>
      <c r="H52" s="46">
        <f t="shared" si="0"/>
        <v>0</v>
      </c>
      <c r="I52" s="66"/>
      <c r="J52" s="66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x14ac:dyDescent="0.2">
      <c r="A53" s="37"/>
      <c r="B53" s="38"/>
      <c r="C53" s="45" t="s">
        <v>107</v>
      </c>
      <c r="D53" s="24" t="s">
        <v>77</v>
      </c>
      <c r="E53" s="68">
        <v>1</v>
      </c>
      <c r="F53" s="69"/>
      <c r="G53" s="66"/>
      <c r="H53" s="46">
        <f t="shared" si="0"/>
        <v>0</v>
      </c>
      <c r="I53" s="66"/>
      <c r="J53" s="66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ht="22.5" x14ac:dyDescent="0.2">
      <c r="A54" s="37">
        <v>20</v>
      </c>
      <c r="B54" s="38" t="s">
        <v>69</v>
      </c>
      <c r="C54" s="45" t="s">
        <v>161</v>
      </c>
      <c r="D54" s="24" t="s">
        <v>100</v>
      </c>
      <c r="E54" s="68">
        <v>0.8</v>
      </c>
      <c r="F54" s="69"/>
      <c r="G54" s="66"/>
      <c r="H54" s="46">
        <f t="shared" si="0"/>
        <v>0</v>
      </c>
      <c r="I54" s="66"/>
      <c r="J54" s="66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x14ac:dyDescent="0.2">
      <c r="A55" s="37"/>
      <c r="B55" s="38"/>
      <c r="C55" s="45" t="s">
        <v>480</v>
      </c>
      <c r="D55" s="24" t="s">
        <v>100</v>
      </c>
      <c r="E55" s="68">
        <v>0.9</v>
      </c>
      <c r="F55" s="69"/>
      <c r="G55" s="66"/>
      <c r="H55" s="46">
        <f t="shared" si="0"/>
        <v>0</v>
      </c>
      <c r="I55" s="66"/>
      <c r="J55" s="66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ht="23.25" thickBot="1" x14ac:dyDescent="0.25">
      <c r="A56" s="37">
        <v>21</v>
      </c>
      <c r="B56" s="38" t="s">
        <v>69</v>
      </c>
      <c r="C56" s="45" t="s">
        <v>162</v>
      </c>
      <c r="D56" s="24" t="s">
        <v>94</v>
      </c>
      <c r="E56" s="68">
        <v>24</v>
      </c>
      <c r="F56" s="69"/>
      <c r="G56" s="66"/>
      <c r="H56" s="46">
        <f t="shared" si="0"/>
        <v>0</v>
      </c>
      <c r="I56" s="66"/>
      <c r="J56" s="66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ht="12" thickBot="1" x14ac:dyDescent="0.25">
      <c r="A57" s="172" t="s">
        <v>95</v>
      </c>
      <c r="B57" s="173"/>
      <c r="C57" s="173"/>
      <c r="D57" s="173"/>
      <c r="E57" s="173"/>
      <c r="F57" s="173"/>
      <c r="G57" s="173"/>
      <c r="H57" s="173"/>
      <c r="I57" s="173"/>
      <c r="J57" s="173"/>
      <c r="K57" s="174"/>
      <c r="L57" s="70">
        <f>SUM(L14:L56)</f>
        <v>0</v>
      </c>
      <c r="M57" s="71">
        <f>SUM(M14:M56)</f>
        <v>0</v>
      </c>
      <c r="N57" s="71">
        <f>SUM(N14:N56)</f>
        <v>0</v>
      </c>
      <c r="O57" s="71">
        <f>SUM(O14:O56)</f>
        <v>0</v>
      </c>
      <c r="P57" s="72">
        <f>SUM(P14:P56)</f>
        <v>0</v>
      </c>
    </row>
    <row r="58" spans="1:16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2">
      <c r="A60" s="1" t="s">
        <v>14</v>
      </c>
      <c r="B60" s="17"/>
      <c r="C60" s="171">
        <f>'Kops a'!C38:H38</f>
        <v>0</v>
      </c>
      <c r="D60" s="171"/>
      <c r="E60" s="171"/>
      <c r="F60" s="171"/>
      <c r="G60" s="171"/>
      <c r="H60" s="171"/>
      <c r="I60" s="17"/>
      <c r="J60" s="17"/>
      <c r="K60" s="17"/>
      <c r="L60" s="17"/>
      <c r="M60" s="17"/>
      <c r="N60" s="17"/>
      <c r="O60" s="17"/>
      <c r="P60" s="17"/>
    </row>
    <row r="61" spans="1:16" x14ac:dyDescent="0.2">
      <c r="A61" s="17"/>
      <c r="B61" s="17"/>
      <c r="C61" s="108" t="s">
        <v>15</v>
      </c>
      <c r="D61" s="108"/>
      <c r="E61" s="108"/>
      <c r="F61" s="108"/>
      <c r="G61" s="108"/>
      <c r="H61" s="108"/>
      <c r="I61" s="17"/>
      <c r="J61" s="17"/>
      <c r="K61" s="17"/>
      <c r="L61" s="17"/>
      <c r="M61" s="17"/>
      <c r="N61" s="17"/>
      <c r="O61" s="17"/>
      <c r="P61" s="17"/>
    </row>
    <row r="62" spans="1:16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">
      <c r="A63" s="89" t="str">
        <f>'Kops a'!A41</f>
        <v>Tāme sastādīta 20__. gada __. _________</v>
      </c>
      <c r="B63" s="90"/>
      <c r="C63" s="90"/>
      <c r="D63" s="90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">
      <c r="A65" s="1" t="s">
        <v>38</v>
      </c>
      <c r="B65" s="17"/>
      <c r="C65" s="171">
        <f>'Kops a'!C43:H43</f>
        <v>0</v>
      </c>
      <c r="D65" s="171"/>
      <c r="E65" s="171"/>
      <c r="F65" s="171"/>
      <c r="G65" s="171"/>
      <c r="H65" s="171"/>
      <c r="I65" s="17"/>
      <c r="J65" s="17"/>
      <c r="K65" s="17"/>
      <c r="L65" s="17"/>
      <c r="M65" s="17"/>
      <c r="N65" s="17"/>
      <c r="O65" s="17"/>
      <c r="P65" s="17"/>
    </row>
    <row r="66" spans="1:16" x14ac:dyDescent="0.2">
      <c r="A66" s="17"/>
      <c r="B66" s="17"/>
      <c r="C66" s="108" t="s">
        <v>15</v>
      </c>
      <c r="D66" s="108"/>
      <c r="E66" s="108"/>
      <c r="F66" s="108"/>
      <c r="G66" s="108"/>
      <c r="H66" s="108"/>
      <c r="I66" s="17"/>
      <c r="J66" s="17"/>
      <c r="K66" s="17"/>
      <c r="L66" s="17"/>
      <c r="M66" s="17"/>
      <c r="N66" s="17"/>
      <c r="O66" s="17"/>
      <c r="P66" s="17"/>
    </row>
    <row r="67" spans="1:16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">
      <c r="A68" s="89" t="s">
        <v>55</v>
      </c>
      <c r="B68" s="90"/>
      <c r="C68" s="94">
        <f>'Kops a'!C46</f>
        <v>0</v>
      </c>
      <c r="D68" s="49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3.5" x14ac:dyDescent="0.2">
      <c r="A70" s="106" t="s">
        <v>62</v>
      </c>
    </row>
    <row r="71" spans="1:16" ht="12" x14ac:dyDescent="0.2">
      <c r="A71" s="107" t="s">
        <v>63</v>
      </c>
    </row>
    <row r="72" spans="1:16" ht="12" x14ac:dyDescent="0.2">
      <c r="A72" s="107" t="s">
        <v>64</v>
      </c>
    </row>
  </sheetData>
  <mergeCells count="22">
    <mergeCell ref="C66:H66"/>
    <mergeCell ref="C4:I4"/>
    <mergeCell ref="F12:K12"/>
    <mergeCell ref="A9:F9"/>
    <mergeCell ref="J9:M9"/>
    <mergeCell ref="D8:L8"/>
    <mergeCell ref="A57:K57"/>
    <mergeCell ref="C60:H60"/>
    <mergeCell ref="C61:H61"/>
    <mergeCell ref="C65:H65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G56 I15:J56">
    <cfRule type="cellIs" dxfId="232" priority="26" operator="equal">
      <formula>0</formula>
    </cfRule>
  </conditionalFormatting>
  <conditionalFormatting sqref="N9:O9 H14:H56 K14:P56">
    <cfRule type="cellIs" dxfId="231" priority="25" operator="equal">
      <formula>0</formula>
    </cfRule>
  </conditionalFormatting>
  <conditionalFormatting sqref="A9:F9">
    <cfRule type="containsText" dxfId="230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229" priority="22" operator="equal">
      <formula>0</formula>
    </cfRule>
  </conditionalFormatting>
  <conditionalFormatting sqref="O10">
    <cfRule type="cellIs" dxfId="228" priority="21" operator="equal">
      <formula>"20__. gada __. _________"</formula>
    </cfRule>
  </conditionalFormatting>
  <conditionalFormatting sqref="A57:K57">
    <cfRule type="containsText" dxfId="227" priority="20" operator="containsText" text="Tiešās izmaksas kopā, t. sk. darba devēja sociālais nodoklis __.__% ">
      <formula>NOT(ISERROR(SEARCH("Tiešās izmaksas kopā, t. sk. darba devēja sociālais nodoklis __.__% ",A57)))</formula>
    </cfRule>
  </conditionalFormatting>
  <conditionalFormatting sqref="L57:P57">
    <cfRule type="cellIs" dxfId="226" priority="15" operator="equal">
      <formula>0</formula>
    </cfRule>
  </conditionalFormatting>
  <conditionalFormatting sqref="C4:I4">
    <cfRule type="cellIs" dxfId="225" priority="14" operator="equal">
      <formula>0</formula>
    </cfRule>
  </conditionalFormatting>
  <conditionalFormatting sqref="D5:L8">
    <cfRule type="cellIs" dxfId="224" priority="11" operator="equal">
      <formula>0</formula>
    </cfRule>
  </conditionalFormatting>
  <conditionalFormatting sqref="A14:B14 D14:G14">
    <cfRule type="cellIs" dxfId="223" priority="10" operator="equal">
      <formula>0</formula>
    </cfRule>
  </conditionalFormatting>
  <conditionalFormatting sqref="C14">
    <cfRule type="cellIs" dxfId="222" priority="9" operator="equal">
      <formula>0</formula>
    </cfRule>
  </conditionalFormatting>
  <conditionalFormatting sqref="I14:J14">
    <cfRule type="cellIs" dxfId="221" priority="8" operator="equal">
      <formula>0</formula>
    </cfRule>
  </conditionalFormatting>
  <conditionalFormatting sqref="P10">
    <cfRule type="cellIs" dxfId="220" priority="7" operator="equal">
      <formula>"20__. gada __. _________"</formula>
    </cfRule>
  </conditionalFormatting>
  <conditionalFormatting sqref="C65:H65">
    <cfRule type="cellIs" dxfId="219" priority="4" operator="equal">
      <formula>0</formula>
    </cfRule>
  </conditionalFormatting>
  <conditionalFormatting sqref="C60:H60">
    <cfRule type="cellIs" dxfId="218" priority="3" operator="equal">
      <formula>0</formula>
    </cfRule>
  </conditionalFormatting>
  <conditionalFormatting sqref="C65:H65 C68 C60:H60">
    <cfRule type="cellIs" dxfId="217" priority="2" operator="equal">
      <formula>0</formula>
    </cfRule>
  </conditionalFormatting>
  <conditionalFormatting sqref="D1">
    <cfRule type="cellIs" dxfId="216" priority="1" operator="equal">
      <formula>0</formula>
    </cfRule>
  </conditionalFormatting>
  <pageMargins left="0.7" right="0.7" top="0.75" bottom="0.75" header="0.3" footer="0.3"/>
  <pageSetup paperSize="9" scale="93" fitToHeight="0" orientation="landscape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422C369-7259-49E7-A89B-9D562DEE2E41}">
            <xm:f>NOT(ISERROR(SEARCH("Tāme sastādīta ____. gada ___. ______________",A63)))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A63</xm:sqref>
        </x14:conditionalFormatting>
        <x14:conditionalFormatting xmlns:xm="http://schemas.microsoft.com/office/excel/2006/main">
          <x14:cfRule type="containsText" priority="5" operator="containsText" id="{D859E3E6-089F-4F16-889A-98EF63E5F3AC}">
            <xm:f>NOT(ISERROR(SEARCH("Sertifikāta Nr. _________________________________",A68)))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8857-FD48-43A0-80FF-65F492627F37}">
  <sheetPr codeName="Sheet6">
    <pageSetUpPr fitToPage="1"/>
  </sheetPr>
  <dimension ref="A1:P85"/>
  <sheetViews>
    <sheetView tabSelected="1" topLeftCell="A37" zoomScaleNormal="100" workbookViewId="0">
      <selection activeCell="C56" sqref="C56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39</v>
      </c>
      <c r="D1" s="50">
        <f>'Kops a'!A18</f>
        <v>0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154" t="s">
        <v>164</v>
      </c>
      <c r="D2" s="154"/>
      <c r="E2" s="154"/>
      <c r="F2" s="154"/>
      <c r="G2" s="154"/>
      <c r="H2" s="154"/>
      <c r="I2" s="154"/>
      <c r="J2" s="28"/>
    </row>
    <row r="3" spans="1:16" x14ac:dyDescent="0.2">
      <c r="A3" s="29"/>
      <c r="B3" s="29"/>
      <c r="C3" s="117" t="s">
        <v>18</v>
      </c>
      <c r="D3" s="117"/>
      <c r="E3" s="117"/>
      <c r="F3" s="117"/>
      <c r="G3" s="117"/>
      <c r="H3" s="117"/>
      <c r="I3" s="117"/>
      <c r="J3" s="29"/>
    </row>
    <row r="4" spans="1:16" x14ac:dyDescent="0.2">
      <c r="A4" s="29"/>
      <c r="B4" s="29"/>
      <c r="C4" s="155" t="s">
        <v>53</v>
      </c>
      <c r="D4" s="155"/>
      <c r="E4" s="155"/>
      <c r="F4" s="155"/>
      <c r="G4" s="155"/>
      <c r="H4" s="155"/>
      <c r="I4" s="155"/>
      <c r="J4" s="29"/>
    </row>
    <row r="5" spans="1:16" x14ac:dyDescent="0.2">
      <c r="A5" s="22"/>
      <c r="B5" s="22"/>
      <c r="C5" s="26" t="s">
        <v>5</v>
      </c>
      <c r="D5" s="168" t="str">
        <f>'Kops a'!D6</f>
        <v>Daudzdzīvokļu ēka</v>
      </c>
      <c r="E5" s="168"/>
      <c r="F5" s="168"/>
      <c r="G5" s="168"/>
      <c r="H5" s="168"/>
      <c r="I5" s="168"/>
      <c r="J5" s="168"/>
      <c r="K5" s="168"/>
      <c r="L5" s="168"/>
      <c r="M5" s="17"/>
      <c r="N5" s="17"/>
      <c r="O5" s="17"/>
      <c r="P5" s="17"/>
    </row>
    <row r="6" spans="1:16" x14ac:dyDescent="0.2">
      <c r="A6" s="22"/>
      <c r="B6" s="22"/>
      <c r="C6" s="26" t="s">
        <v>6</v>
      </c>
      <c r="D6" s="168" t="str">
        <f>'Kops a'!D7</f>
        <v>Daudzdzīvokļu dzīvojamās mājas energoefektivitātes paaugstināšanas pasākumi - fasādes vienkāršotā atjaunošana</v>
      </c>
      <c r="E6" s="168"/>
      <c r="F6" s="168"/>
      <c r="G6" s="168"/>
      <c r="H6" s="168"/>
      <c r="I6" s="168"/>
      <c r="J6" s="168"/>
      <c r="K6" s="168"/>
      <c r="L6" s="168"/>
      <c r="M6" s="17"/>
      <c r="N6" s="17"/>
      <c r="O6" s="17"/>
      <c r="P6" s="17"/>
    </row>
    <row r="7" spans="1:16" x14ac:dyDescent="0.2">
      <c r="A7" s="22"/>
      <c r="B7" s="22"/>
      <c r="C7" s="26" t="s">
        <v>7</v>
      </c>
      <c r="D7" s="168" t="str">
        <f>'Kops a'!D8</f>
        <v>Mežmalas iela 5, Liepāja</v>
      </c>
      <c r="E7" s="168"/>
      <c r="F7" s="168"/>
      <c r="G7" s="168"/>
      <c r="H7" s="168"/>
      <c r="I7" s="168"/>
      <c r="J7" s="168"/>
      <c r="K7" s="168"/>
      <c r="L7" s="168"/>
      <c r="M7" s="17"/>
      <c r="N7" s="17"/>
      <c r="O7" s="17"/>
      <c r="P7" s="17"/>
    </row>
    <row r="8" spans="1:16" x14ac:dyDescent="0.2">
      <c r="A8" s="22"/>
      <c r="B8" s="22"/>
      <c r="C8" s="4" t="s">
        <v>21</v>
      </c>
      <c r="D8" s="168" t="str">
        <f>'Kops a'!D9</f>
        <v>2017/3-62/106</v>
      </c>
      <c r="E8" s="168"/>
      <c r="F8" s="168"/>
      <c r="G8" s="168"/>
      <c r="H8" s="168"/>
      <c r="I8" s="168"/>
      <c r="J8" s="168"/>
      <c r="K8" s="168"/>
      <c r="L8" s="168"/>
      <c r="M8" s="17"/>
      <c r="N8" s="17"/>
      <c r="O8" s="17"/>
      <c r="P8" s="17"/>
    </row>
    <row r="9" spans="1:16" ht="11.25" customHeight="1" x14ac:dyDescent="0.2">
      <c r="A9" s="156" t="s">
        <v>68</v>
      </c>
      <c r="B9" s="156"/>
      <c r="C9" s="156"/>
      <c r="D9" s="156"/>
      <c r="E9" s="156"/>
      <c r="F9" s="156"/>
      <c r="G9" s="30"/>
      <c r="H9" s="30"/>
      <c r="I9" s="30"/>
      <c r="J9" s="160" t="s">
        <v>40</v>
      </c>
      <c r="K9" s="160"/>
      <c r="L9" s="160"/>
      <c r="M9" s="160"/>
      <c r="N9" s="167">
        <f>P70</f>
        <v>0</v>
      </c>
      <c r="O9" s="167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92"/>
      <c r="P10" s="91" t="str">
        <f>A76</f>
        <v>Tāme sastādīta 20__. gada __. 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128" t="s">
        <v>24</v>
      </c>
      <c r="B12" s="162" t="s">
        <v>41</v>
      </c>
      <c r="C12" s="158" t="s">
        <v>42</v>
      </c>
      <c r="D12" s="165" t="s">
        <v>43</v>
      </c>
      <c r="E12" s="169" t="s">
        <v>44</v>
      </c>
      <c r="F12" s="157" t="s">
        <v>45</v>
      </c>
      <c r="G12" s="158"/>
      <c r="H12" s="158"/>
      <c r="I12" s="158"/>
      <c r="J12" s="158"/>
      <c r="K12" s="159"/>
      <c r="L12" s="157" t="s">
        <v>46</v>
      </c>
      <c r="M12" s="158"/>
      <c r="N12" s="158"/>
      <c r="O12" s="158"/>
      <c r="P12" s="159"/>
    </row>
    <row r="13" spans="1:16" ht="126.75" customHeight="1" thickBot="1" x14ac:dyDescent="0.25">
      <c r="A13" s="161"/>
      <c r="B13" s="163"/>
      <c r="C13" s="164"/>
      <c r="D13" s="166"/>
      <c r="E13" s="170"/>
      <c r="F13" s="35" t="s">
        <v>47</v>
      </c>
      <c r="G13" s="36" t="s">
        <v>48</v>
      </c>
      <c r="H13" s="36" t="s">
        <v>49</v>
      </c>
      <c r="I13" s="36" t="s">
        <v>50</v>
      </c>
      <c r="J13" s="36" t="s">
        <v>51</v>
      </c>
      <c r="K13" s="61" t="s">
        <v>52</v>
      </c>
      <c r="L13" s="35" t="s">
        <v>47</v>
      </c>
      <c r="M13" s="36" t="s">
        <v>49</v>
      </c>
      <c r="N13" s="36" t="s">
        <v>50</v>
      </c>
      <c r="O13" s="36" t="s">
        <v>51</v>
      </c>
      <c r="P13" s="61" t="s">
        <v>52</v>
      </c>
    </row>
    <row r="14" spans="1:16" x14ac:dyDescent="0.2">
      <c r="A14" s="62"/>
      <c r="B14" s="63"/>
      <c r="C14" s="64" t="s">
        <v>165</v>
      </c>
      <c r="D14" s="65"/>
      <c r="E14" s="68"/>
      <c r="F14" s="69"/>
      <c r="G14" s="66"/>
      <c r="H14" s="66">
        <f>ROUND(F14*G14,2)</f>
        <v>0</v>
      </c>
      <c r="I14" s="66"/>
      <c r="J14" s="66"/>
      <c r="K14" s="67">
        <f>SUM(H14:J14)</f>
        <v>0</v>
      </c>
      <c r="L14" s="69">
        <f>ROUND(E14*F14,2)</f>
        <v>0</v>
      </c>
      <c r="M14" s="66">
        <f>ROUND(H14*E14,2)</f>
        <v>0</v>
      </c>
      <c r="N14" s="66">
        <f>ROUND(I14*E14,2)</f>
        <v>0</v>
      </c>
      <c r="O14" s="66">
        <f>ROUND(J14*E14,2)</f>
        <v>0</v>
      </c>
      <c r="P14" s="67">
        <f>SUM(M14:O14)</f>
        <v>0</v>
      </c>
    </row>
    <row r="15" spans="1:16" x14ac:dyDescent="0.2">
      <c r="A15" s="37"/>
      <c r="B15" s="38"/>
      <c r="C15" s="45" t="s">
        <v>166</v>
      </c>
      <c r="D15" s="24"/>
      <c r="E15" s="68"/>
      <c r="F15" s="69"/>
      <c r="G15" s="66"/>
      <c r="H15" s="46">
        <f t="shared" ref="H15:H69" si="0">ROUND(F15*G15,2)</f>
        <v>0</v>
      </c>
      <c r="I15" s="66"/>
      <c r="J15" s="66"/>
      <c r="K15" s="47">
        <f t="shared" ref="K15:K69" si="1">SUM(H15:J15)</f>
        <v>0</v>
      </c>
      <c r="L15" s="48">
        <f t="shared" ref="L15:L69" si="2">ROUND(E15*F15,2)</f>
        <v>0</v>
      </c>
      <c r="M15" s="46">
        <f t="shared" ref="M15:M69" si="3">ROUND(H15*E15,2)</f>
        <v>0</v>
      </c>
      <c r="N15" s="46">
        <f t="shared" ref="N15:N69" si="4">ROUND(I15*E15,2)</f>
        <v>0</v>
      </c>
      <c r="O15" s="46">
        <f t="shared" ref="O15:O69" si="5">ROUND(J15*E15,2)</f>
        <v>0</v>
      </c>
      <c r="P15" s="47">
        <f t="shared" ref="P15:P69" si="6">SUM(M15:O15)</f>
        <v>0</v>
      </c>
    </row>
    <row r="16" spans="1:16" ht="22.5" x14ac:dyDescent="0.2">
      <c r="A16" s="37">
        <v>1</v>
      </c>
      <c r="B16" s="38" t="s">
        <v>69</v>
      </c>
      <c r="C16" s="45" t="s">
        <v>167</v>
      </c>
      <c r="D16" s="24" t="s">
        <v>94</v>
      </c>
      <c r="E16" s="68">
        <v>2037</v>
      </c>
      <c r="F16" s="69"/>
      <c r="G16" s="66"/>
      <c r="H16" s="46">
        <f t="shared" si="0"/>
        <v>0</v>
      </c>
      <c r="I16" s="66"/>
      <c r="J16" s="66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">
      <c r="A17" s="37"/>
      <c r="B17" s="38"/>
      <c r="C17" s="45" t="s">
        <v>168</v>
      </c>
      <c r="D17" s="24" t="s">
        <v>169</v>
      </c>
      <c r="E17" s="68">
        <v>5</v>
      </c>
      <c r="F17" s="69"/>
      <c r="G17" s="66"/>
      <c r="H17" s="46">
        <f t="shared" si="0"/>
        <v>0</v>
      </c>
      <c r="I17" s="66"/>
      <c r="J17" s="66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">
      <c r="A18" s="37"/>
      <c r="B18" s="38"/>
      <c r="C18" s="45" t="s">
        <v>170</v>
      </c>
      <c r="D18" s="24" t="s">
        <v>94</v>
      </c>
      <c r="E18" s="68">
        <v>2240.6999999999998</v>
      </c>
      <c r="F18" s="69"/>
      <c r="G18" s="66"/>
      <c r="H18" s="46">
        <f t="shared" si="0"/>
        <v>0</v>
      </c>
      <c r="I18" s="66"/>
      <c r="J18" s="66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">
      <c r="A19" s="37">
        <v>2</v>
      </c>
      <c r="B19" s="38" t="s">
        <v>69</v>
      </c>
      <c r="C19" s="45" t="s">
        <v>171</v>
      </c>
      <c r="D19" s="24" t="s">
        <v>94</v>
      </c>
      <c r="E19" s="68">
        <v>392.8</v>
      </c>
      <c r="F19" s="69"/>
      <c r="G19" s="66"/>
      <c r="H19" s="46">
        <f t="shared" si="0"/>
        <v>0</v>
      </c>
      <c r="I19" s="66"/>
      <c r="J19" s="66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">
      <c r="A20" s="37"/>
      <c r="B20" s="38"/>
      <c r="C20" s="45" t="s">
        <v>172</v>
      </c>
      <c r="D20" s="24" t="s">
        <v>94</v>
      </c>
      <c r="E20" s="68">
        <v>471.4</v>
      </c>
      <c r="F20" s="69"/>
      <c r="G20" s="66"/>
      <c r="H20" s="46">
        <f t="shared" si="0"/>
        <v>0</v>
      </c>
      <c r="I20" s="66"/>
      <c r="J20" s="66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">
      <c r="A21" s="37"/>
      <c r="B21" s="38"/>
      <c r="C21" s="45" t="s">
        <v>173</v>
      </c>
      <c r="D21" s="24" t="s">
        <v>77</v>
      </c>
      <c r="E21" s="68">
        <v>1</v>
      </c>
      <c r="F21" s="69"/>
      <c r="G21" s="66"/>
      <c r="H21" s="46">
        <f t="shared" si="0"/>
        <v>0</v>
      </c>
      <c r="I21" s="66"/>
      <c r="J21" s="66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ht="33.75" x14ac:dyDescent="0.2">
      <c r="A22" s="37">
        <v>3</v>
      </c>
      <c r="B22" s="38" t="s">
        <v>69</v>
      </c>
      <c r="C22" s="45" t="s">
        <v>174</v>
      </c>
      <c r="D22" s="24" t="s">
        <v>94</v>
      </c>
      <c r="E22" s="175">
        <v>1481.3</v>
      </c>
      <c r="F22" s="69"/>
      <c r="G22" s="66"/>
      <c r="H22" s="46">
        <f t="shared" si="0"/>
        <v>0</v>
      </c>
      <c r="I22" s="66"/>
      <c r="J22" s="66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ht="22.5" x14ac:dyDescent="0.2">
      <c r="A23" s="37"/>
      <c r="B23" s="38"/>
      <c r="C23" s="45" t="s">
        <v>175</v>
      </c>
      <c r="D23" s="24"/>
      <c r="E23" s="68"/>
      <c r="F23" s="69"/>
      <c r="G23" s="66"/>
      <c r="H23" s="46">
        <f t="shared" si="0"/>
        <v>0</v>
      </c>
      <c r="I23" s="66"/>
      <c r="J23" s="66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ht="22.5" x14ac:dyDescent="0.2">
      <c r="A24" s="37">
        <v>4</v>
      </c>
      <c r="B24" s="38" t="s">
        <v>69</v>
      </c>
      <c r="C24" s="45" t="s">
        <v>176</v>
      </c>
      <c r="D24" s="24" t="s">
        <v>94</v>
      </c>
      <c r="E24" s="68">
        <v>1.9</v>
      </c>
      <c r="F24" s="69"/>
      <c r="G24" s="66"/>
      <c r="H24" s="46">
        <f t="shared" si="0"/>
        <v>0</v>
      </c>
      <c r="I24" s="66"/>
      <c r="J24" s="66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">
      <c r="A25" s="37">
        <v>5</v>
      </c>
      <c r="B25" s="38" t="s">
        <v>69</v>
      </c>
      <c r="C25" s="45" t="s">
        <v>177</v>
      </c>
      <c r="D25" s="24" t="s">
        <v>106</v>
      </c>
      <c r="E25" s="68">
        <v>10.5</v>
      </c>
      <c r="F25" s="69"/>
      <c r="G25" s="66"/>
      <c r="H25" s="46">
        <f t="shared" si="0"/>
        <v>0</v>
      </c>
      <c r="I25" s="66"/>
      <c r="J25" s="66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">
      <c r="A26" s="37">
        <v>6</v>
      </c>
      <c r="B26" s="38" t="s">
        <v>69</v>
      </c>
      <c r="C26" s="45" t="s">
        <v>481</v>
      </c>
      <c r="D26" s="24" t="s">
        <v>77</v>
      </c>
      <c r="E26" s="68">
        <v>3</v>
      </c>
      <c r="F26" s="69"/>
      <c r="G26" s="66"/>
      <c r="H26" s="46">
        <f t="shared" si="0"/>
        <v>0</v>
      </c>
      <c r="I26" s="66"/>
      <c r="J26" s="66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">
      <c r="A27" s="37"/>
      <c r="B27" s="38"/>
      <c r="C27" s="45" t="s">
        <v>178</v>
      </c>
      <c r="D27" s="24"/>
      <c r="E27" s="68"/>
      <c r="F27" s="69"/>
      <c r="G27" s="66"/>
      <c r="H27" s="46">
        <f t="shared" si="0"/>
        <v>0</v>
      </c>
      <c r="I27" s="66"/>
      <c r="J27" s="66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ht="33.75" x14ac:dyDescent="0.2">
      <c r="A28" s="37">
        <v>10</v>
      </c>
      <c r="B28" s="38" t="s">
        <v>69</v>
      </c>
      <c r="C28" s="45" t="s">
        <v>482</v>
      </c>
      <c r="D28" s="24" t="s">
        <v>94</v>
      </c>
      <c r="E28" s="68">
        <v>23</v>
      </c>
      <c r="F28" s="69"/>
      <c r="G28" s="66"/>
      <c r="H28" s="46">
        <f t="shared" si="0"/>
        <v>0</v>
      </c>
      <c r="I28" s="66"/>
      <c r="J28" s="66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">
      <c r="A29" s="37"/>
      <c r="B29" s="38"/>
      <c r="C29" s="45" t="s">
        <v>474</v>
      </c>
      <c r="D29" s="24" t="s">
        <v>106</v>
      </c>
      <c r="E29" s="68">
        <v>5.98</v>
      </c>
      <c r="F29" s="69"/>
      <c r="G29" s="66"/>
      <c r="H29" s="46">
        <f t="shared" si="0"/>
        <v>0</v>
      </c>
      <c r="I29" s="66"/>
      <c r="J29" s="66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">
      <c r="A30" s="37"/>
      <c r="B30" s="38"/>
      <c r="C30" s="45" t="s">
        <v>471</v>
      </c>
      <c r="D30" s="24" t="s">
        <v>106</v>
      </c>
      <c r="E30" s="68">
        <v>138</v>
      </c>
      <c r="F30" s="69"/>
      <c r="G30" s="66"/>
      <c r="H30" s="46">
        <f t="shared" si="0"/>
        <v>0</v>
      </c>
      <c r="I30" s="66"/>
      <c r="J30" s="66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">
      <c r="A31" s="37"/>
      <c r="B31" s="38"/>
      <c r="C31" s="45" t="s">
        <v>483</v>
      </c>
      <c r="D31" s="24" t="s">
        <v>94</v>
      </c>
      <c r="E31" s="68">
        <v>24.15</v>
      </c>
      <c r="F31" s="69"/>
      <c r="G31" s="66"/>
      <c r="H31" s="46">
        <f t="shared" si="0"/>
        <v>0</v>
      </c>
      <c r="I31" s="66"/>
      <c r="J31" s="66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">
      <c r="A32" s="37"/>
      <c r="B32" s="38"/>
      <c r="C32" s="45" t="s">
        <v>484</v>
      </c>
      <c r="D32" s="24" t="s">
        <v>75</v>
      </c>
      <c r="E32" s="68">
        <v>276</v>
      </c>
      <c r="F32" s="69"/>
      <c r="G32" s="66"/>
      <c r="H32" s="46">
        <f t="shared" si="0"/>
        <v>0</v>
      </c>
      <c r="I32" s="66"/>
      <c r="J32" s="66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ht="22.5" x14ac:dyDescent="0.2">
      <c r="A33" s="37">
        <v>11</v>
      </c>
      <c r="B33" s="38" t="s">
        <v>69</v>
      </c>
      <c r="C33" s="45" t="s">
        <v>485</v>
      </c>
      <c r="D33" s="24" t="s">
        <v>94</v>
      </c>
      <c r="E33" s="68">
        <v>23</v>
      </c>
      <c r="F33" s="69"/>
      <c r="G33" s="66"/>
      <c r="H33" s="46">
        <f t="shared" si="0"/>
        <v>0</v>
      </c>
      <c r="I33" s="66"/>
      <c r="J33" s="66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">
      <c r="A34" s="37"/>
      <c r="B34" s="38"/>
      <c r="C34" s="45" t="s">
        <v>471</v>
      </c>
      <c r="D34" s="24" t="s">
        <v>106</v>
      </c>
      <c r="E34" s="68">
        <v>161</v>
      </c>
      <c r="F34" s="69"/>
      <c r="G34" s="66"/>
      <c r="H34" s="46">
        <f t="shared" si="0"/>
        <v>0</v>
      </c>
      <c r="I34" s="66"/>
      <c r="J34" s="66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">
      <c r="A35" s="37"/>
      <c r="B35" s="38"/>
      <c r="C35" s="45" t="s">
        <v>179</v>
      </c>
      <c r="D35" s="24" t="s">
        <v>94</v>
      </c>
      <c r="E35" s="68">
        <v>27.6</v>
      </c>
      <c r="F35" s="69"/>
      <c r="G35" s="66"/>
      <c r="H35" s="46">
        <f t="shared" si="0"/>
        <v>0</v>
      </c>
      <c r="I35" s="66"/>
      <c r="J35" s="66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">
      <c r="A36" s="37"/>
      <c r="B36" s="38"/>
      <c r="C36" s="45" t="s">
        <v>206</v>
      </c>
      <c r="D36" s="24" t="s">
        <v>157</v>
      </c>
      <c r="E36" s="68">
        <v>48</v>
      </c>
      <c r="F36" s="69"/>
      <c r="G36" s="66"/>
      <c r="H36" s="46">
        <f t="shared" si="0"/>
        <v>0</v>
      </c>
      <c r="I36" s="66"/>
      <c r="J36" s="66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ht="22.5" x14ac:dyDescent="0.2">
      <c r="A37" s="37">
        <v>12</v>
      </c>
      <c r="B37" s="38" t="s">
        <v>69</v>
      </c>
      <c r="C37" s="176" t="s">
        <v>586</v>
      </c>
      <c r="D37" s="24" t="s">
        <v>94</v>
      </c>
      <c r="E37" s="68">
        <v>23</v>
      </c>
      <c r="F37" s="69"/>
      <c r="G37" s="66"/>
      <c r="H37" s="46">
        <f t="shared" si="0"/>
        <v>0</v>
      </c>
      <c r="I37" s="66"/>
      <c r="J37" s="66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">
      <c r="A38" s="37"/>
      <c r="B38" s="38"/>
      <c r="C38" s="45" t="s">
        <v>474</v>
      </c>
      <c r="D38" s="24" t="s">
        <v>106</v>
      </c>
      <c r="E38" s="68">
        <v>5.98</v>
      </c>
      <c r="F38" s="69"/>
      <c r="G38" s="66"/>
      <c r="H38" s="46">
        <f t="shared" si="0"/>
        <v>0</v>
      </c>
      <c r="I38" s="66"/>
      <c r="J38" s="66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ht="22.5" x14ac:dyDescent="0.2">
      <c r="A39" s="37"/>
      <c r="B39" s="38"/>
      <c r="C39" s="45" t="s">
        <v>475</v>
      </c>
      <c r="D39" s="24" t="s">
        <v>106</v>
      </c>
      <c r="E39" s="68">
        <v>69</v>
      </c>
      <c r="F39" s="69"/>
      <c r="G39" s="66"/>
      <c r="H39" s="46">
        <f t="shared" si="0"/>
        <v>0</v>
      </c>
      <c r="I39" s="66"/>
      <c r="J39" s="66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ht="22.5" x14ac:dyDescent="0.2">
      <c r="A40" s="37"/>
      <c r="B40" s="38"/>
      <c r="C40" s="45" t="s">
        <v>180</v>
      </c>
      <c r="D40" s="24"/>
      <c r="E40" s="68"/>
      <c r="F40" s="69"/>
      <c r="G40" s="66"/>
      <c r="H40" s="46">
        <f t="shared" si="0"/>
        <v>0</v>
      </c>
      <c r="I40" s="66"/>
      <c r="J40" s="66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ht="33.75" x14ac:dyDescent="0.2">
      <c r="A41" s="37">
        <v>13</v>
      </c>
      <c r="B41" s="38" t="s">
        <v>69</v>
      </c>
      <c r="C41" s="45" t="s">
        <v>486</v>
      </c>
      <c r="D41" s="24" t="s">
        <v>94</v>
      </c>
      <c r="E41" s="68">
        <v>1458.3</v>
      </c>
      <c r="F41" s="69"/>
      <c r="G41" s="66"/>
      <c r="H41" s="46">
        <f t="shared" si="0"/>
        <v>0</v>
      </c>
      <c r="I41" s="66"/>
      <c r="J41" s="66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">
      <c r="A42" s="37"/>
      <c r="B42" s="38"/>
      <c r="C42" s="45" t="s">
        <v>474</v>
      </c>
      <c r="D42" s="24" t="s">
        <v>106</v>
      </c>
      <c r="E42" s="68">
        <v>379.16</v>
      </c>
      <c r="F42" s="69"/>
      <c r="G42" s="66"/>
      <c r="H42" s="46">
        <f t="shared" si="0"/>
        <v>0</v>
      </c>
      <c r="I42" s="66"/>
      <c r="J42" s="66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x14ac:dyDescent="0.2">
      <c r="A43" s="37"/>
      <c r="B43" s="38"/>
      <c r="C43" s="45" t="s">
        <v>471</v>
      </c>
      <c r="D43" s="24" t="s">
        <v>106</v>
      </c>
      <c r="E43" s="68">
        <v>8749.7999999999993</v>
      </c>
      <c r="F43" s="69"/>
      <c r="G43" s="66"/>
      <c r="H43" s="46">
        <f t="shared" si="0"/>
        <v>0</v>
      </c>
      <c r="I43" s="66"/>
      <c r="J43" s="66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x14ac:dyDescent="0.2">
      <c r="A44" s="37"/>
      <c r="B44" s="38"/>
      <c r="C44" s="45" t="s">
        <v>487</v>
      </c>
      <c r="D44" s="24" t="s">
        <v>94</v>
      </c>
      <c r="E44" s="68">
        <v>1531.22</v>
      </c>
      <c r="F44" s="69"/>
      <c r="G44" s="66"/>
      <c r="H44" s="46">
        <f t="shared" si="0"/>
        <v>0</v>
      </c>
      <c r="I44" s="66"/>
      <c r="J44" s="66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">
      <c r="A45" s="37"/>
      <c r="B45" s="38"/>
      <c r="C45" s="45" t="s">
        <v>484</v>
      </c>
      <c r="D45" s="24" t="s">
        <v>75</v>
      </c>
      <c r="E45" s="68">
        <v>17500</v>
      </c>
      <c r="F45" s="69"/>
      <c r="G45" s="66"/>
      <c r="H45" s="46">
        <f t="shared" si="0"/>
        <v>0</v>
      </c>
      <c r="I45" s="66"/>
      <c r="J45" s="66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ht="56.25" x14ac:dyDescent="0.2">
      <c r="A46" s="37">
        <v>14</v>
      </c>
      <c r="B46" s="38" t="s">
        <v>69</v>
      </c>
      <c r="C46" s="45" t="s">
        <v>488</v>
      </c>
      <c r="D46" s="24" t="s">
        <v>94</v>
      </c>
      <c r="E46" s="68">
        <v>23</v>
      </c>
      <c r="F46" s="69"/>
      <c r="G46" s="66"/>
      <c r="H46" s="46">
        <f t="shared" si="0"/>
        <v>0</v>
      </c>
      <c r="I46" s="66"/>
      <c r="J46" s="66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">
      <c r="A47" s="37"/>
      <c r="B47" s="38"/>
      <c r="C47" s="45" t="s">
        <v>474</v>
      </c>
      <c r="D47" s="24" t="s">
        <v>106</v>
      </c>
      <c r="E47" s="68">
        <v>5.98</v>
      </c>
      <c r="F47" s="69"/>
      <c r="G47" s="66"/>
      <c r="H47" s="46">
        <f t="shared" si="0"/>
        <v>0</v>
      </c>
      <c r="I47" s="66"/>
      <c r="J47" s="66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x14ac:dyDescent="0.2">
      <c r="A48" s="37"/>
      <c r="B48" s="38"/>
      <c r="C48" s="45" t="s">
        <v>489</v>
      </c>
      <c r="D48" s="24" t="s">
        <v>94</v>
      </c>
      <c r="E48" s="68">
        <v>24.15</v>
      </c>
      <c r="F48" s="69"/>
      <c r="G48" s="66"/>
      <c r="H48" s="46">
        <f t="shared" si="0"/>
        <v>0</v>
      </c>
      <c r="I48" s="66"/>
      <c r="J48" s="66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x14ac:dyDescent="0.2">
      <c r="A49" s="37"/>
      <c r="B49" s="38"/>
      <c r="C49" s="45" t="s">
        <v>470</v>
      </c>
      <c r="D49" s="24" t="s">
        <v>75</v>
      </c>
      <c r="E49" s="68">
        <v>92</v>
      </c>
      <c r="F49" s="69"/>
      <c r="G49" s="66"/>
      <c r="H49" s="46">
        <f t="shared" si="0"/>
        <v>0</v>
      </c>
      <c r="I49" s="66"/>
      <c r="J49" s="66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x14ac:dyDescent="0.2">
      <c r="A50" s="37"/>
      <c r="B50" s="38"/>
      <c r="C50" s="45" t="s">
        <v>471</v>
      </c>
      <c r="D50" s="24" t="s">
        <v>106</v>
      </c>
      <c r="E50" s="68">
        <v>138</v>
      </c>
      <c r="F50" s="69"/>
      <c r="G50" s="66"/>
      <c r="H50" s="46">
        <f t="shared" si="0"/>
        <v>0</v>
      </c>
      <c r="I50" s="66"/>
      <c r="J50" s="66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ht="33.75" x14ac:dyDescent="0.2">
      <c r="A51" s="37">
        <v>15</v>
      </c>
      <c r="B51" s="38" t="s">
        <v>69</v>
      </c>
      <c r="C51" s="45" t="s">
        <v>490</v>
      </c>
      <c r="D51" s="24" t="s">
        <v>94</v>
      </c>
      <c r="E51" s="68">
        <v>1458.3</v>
      </c>
      <c r="F51" s="69"/>
      <c r="G51" s="66"/>
      <c r="H51" s="46">
        <f t="shared" si="0"/>
        <v>0</v>
      </c>
      <c r="I51" s="66"/>
      <c r="J51" s="66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x14ac:dyDescent="0.2">
      <c r="A52" s="37"/>
      <c r="B52" s="38"/>
      <c r="C52" s="45" t="s">
        <v>471</v>
      </c>
      <c r="D52" s="24" t="s">
        <v>106</v>
      </c>
      <c r="E52" s="68">
        <v>10208.1</v>
      </c>
      <c r="F52" s="69"/>
      <c r="G52" s="66"/>
      <c r="H52" s="46">
        <f t="shared" si="0"/>
        <v>0</v>
      </c>
      <c r="I52" s="66"/>
      <c r="J52" s="66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x14ac:dyDescent="0.2">
      <c r="A53" s="37"/>
      <c r="B53" s="38"/>
      <c r="C53" s="45" t="s">
        <v>179</v>
      </c>
      <c r="D53" s="24" t="s">
        <v>94</v>
      </c>
      <c r="E53" s="68">
        <v>1749.96</v>
      </c>
      <c r="F53" s="69"/>
      <c r="G53" s="66"/>
      <c r="H53" s="46">
        <f t="shared" si="0"/>
        <v>0</v>
      </c>
      <c r="I53" s="66"/>
      <c r="J53" s="66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ht="22.5" x14ac:dyDescent="0.2">
      <c r="A54" s="37">
        <v>16</v>
      </c>
      <c r="B54" s="38" t="s">
        <v>69</v>
      </c>
      <c r="C54" s="45" t="s">
        <v>491</v>
      </c>
      <c r="D54" s="24" t="s">
        <v>94</v>
      </c>
      <c r="E54" s="68">
        <v>1458.3</v>
      </c>
      <c r="F54" s="69"/>
      <c r="G54" s="66"/>
      <c r="H54" s="46">
        <f t="shared" si="0"/>
        <v>0</v>
      </c>
      <c r="I54" s="66"/>
      <c r="J54" s="66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x14ac:dyDescent="0.2">
      <c r="A55" s="37"/>
      <c r="B55" s="38"/>
      <c r="C55" s="45" t="s">
        <v>474</v>
      </c>
      <c r="D55" s="24" t="s">
        <v>106</v>
      </c>
      <c r="E55" s="68">
        <v>379.16</v>
      </c>
      <c r="F55" s="69"/>
      <c r="G55" s="66"/>
      <c r="H55" s="46">
        <f t="shared" si="0"/>
        <v>0</v>
      </c>
      <c r="I55" s="66"/>
      <c r="J55" s="66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x14ac:dyDescent="0.2">
      <c r="A56" s="37"/>
      <c r="B56" s="38"/>
      <c r="C56" s="176" t="s">
        <v>587</v>
      </c>
      <c r="D56" s="24" t="s">
        <v>106</v>
      </c>
      <c r="E56" s="68">
        <v>4374.8999999999996</v>
      </c>
      <c r="F56" s="69"/>
      <c r="G56" s="66"/>
      <c r="H56" s="46">
        <f t="shared" si="0"/>
        <v>0</v>
      </c>
      <c r="I56" s="66"/>
      <c r="J56" s="66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ht="22.5" x14ac:dyDescent="0.2">
      <c r="A57" s="37">
        <v>17</v>
      </c>
      <c r="B57" s="38" t="s">
        <v>69</v>
      </c>
      <c r="C57" s="45" t="s">
        <v>492</v>
      </c>
      <c r="D57" s="24" t="s">
        <v>157</v>
      </c>
      <c r="E57" s="68">
        <v>120</v>
      </c>
      <c r="F57" s="69"/>
      <c r="G57" s="66"/>
      <c r="H57" s="46">
        <f t="shared" si="0"/>
        <v>0</v>
      </c>
      <c r="I57" s="66"/>
      <c r="J57" s="66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ht="22.5" x14ac:dyDescent="0.2">
      <c r="A58" s="37">
        <v>18</v>
      </c>
      <c r="B58" s="38" t="s">
        <v>69</v>
      </c>
      <c r="C58" s="45" t="s">
        <v>493</v>
      </c>
      <c r="D58" s="24" t="s">
        <v>157</v>
      </c>
      <c r="E58" s="68">
        <v>153</v>
      </c>
      <c r="F58" s="69"/>
      <c r="G58" s="66"/>
      <c r="H58" s="46">
        <f t="shared" si="0"/>
        <v>0</v>
      </c>
      <c r="I58" s="66"/>
      <c r="J58" s="66"/>
      <c r="K58" s="47">
        <f t="shared" si="1"/>
        <v>0</v>
      </c>
      <c r="L58" s="48">
        <f t="shared" si="2"/>
        <v>0</v>
      </c>
      <c r="M58" s="46">
        <f t="shared" si="3"/>
        <v>0</v>
      </c>
      <c r="N58" s="46">
        <f t="shared" si="4"/>
        <v>0</v>
      </c>
      <c r="O58" s="46">
        <f t="shared" si="5"/>
        <v>0</v>
      </c>
      <c r="P58" s="47">
        <f t="shared" si="6"/>
        <v>0</v>
      </c>
    </row>
    <row r="59" spans="1:16" x14ac:dyDescent="0.2">
      <c r="A59" s="37"/>
      <c r="B59" s="38"/>
      <c r="C59" s="45" t="s">
        <v>181</v>
      </c>
      <c r="D59" s="24"/>
      <c r="E59" s="68"/>
      <c r="F59" s="69"/>
      <c r="G59" s="66"/>
      <c r="H59" s="46">
        <f t="shared" si="0"/>
        <v>0</v>
      </c>
      <c r="I59" s="66"/>
      <c r="J59" s="66"/>
      <c r="K59" s="47">
        <f t="shared" si="1"/>
        <v>0</v>
      </c>
      <c r="L59" s="48">
        <f t="shared" si="2"/>
        <v>0</v>
      </c>
      <c r="M59" s="46">
        <f t="shared" si="3"/>
        <v>0</v>
      </c>
      <c r="N59" s="46">
        <f t="shared" si="4"/>
        <v>0</v>
      </c>
      <c r="O59" s="46">
        <f t="shared" si="5"/>
        <v>0</v>
      </c>
      <c r="P59" s="47">
        <f t="shared" si="6"/>
        <v>0</v>
      </c>
    </row>
    <row r="60" spans="1:16" x14ac:dyDescent="0.2">
      <c r="A60" s="37">
        <v>19</v>
      </c>
      <c r="B60" s="38" t="s">
        <v>69</v>
      </c>
      <c r="C60" s="45" t="s">
        <v>182</v>
      </c>
      <c r="D60" s="24" t="s">
        <v>75</v>
      </c>
      <c r="E60" s="68">
        <v>1</v>
      </c>
      <c r="F60" s="69"/>
      <c r="G60" s="66"/>
      <c r="H60" s="46">
        <f t="shared" si="0"/>
        <v>0</v>
      </c>
      <c r="I60" s="66"/>
      <c r="J60" s="66"/>
      <c r="K60" s="47">
        <f t="shared" si="1"/>
        <v>0</v>
      </c>
      <c r="L60" s="48">
        <f t="shared" si="2"/>
        <v>0</v>
      </c>
      <c r="M60" s="46">
        <f t="shared" si="3"/>
        <v>0</v>
      </c>
      <c r="N60" s="46">
        <f t="shared" si="4"/>
        <v>0</v>
      </c>
      <c r="O60" s="46">
        <f t="shared" si="5"/>
        <v>0</v>
      </c>
      <c r="P60" s="47">
        <f t="shared" si="6"/>
        <v>0</v>
      </c>
    </row>
    <row r="61" spans="1:16" x14ac:dyDescent="0.2">
      <c r="A61" s="37">
        <v>20</v>
      </c>
      <c r="B61" s="38" t="s">
        <v>69</v>
      </c>
      <c r="C61" s="45" t="s">
        <v>183</v>
      </c>
      <c r="D61" s="24" t="s">
        <v>75</v>
      </c>
      <c r="E61" s="68">
        <v>1</v>
      </c>
      <c r="F61" s="69"/>
      <c r="G61" s="66"/>
      <c r="H61" s="46">
        <f t="shared" si="0"/>
        <v>0</v>
      </c>
      <c r="I61" s="66"/>
      <c r="J61" s="66"/>
      <c r="K61" s="47">
        <f t="shared" si="1"/>
        <v>0</v>
      </c>
      <c r="L61" s="48">
        <f t="shared" si="2"/>
        <v>0</v>
      </c>
      <c r="M61" s="46">
        <f t="shared" si="3"/>
        <v>0</v>
      </c>
      <c r="N61" s="46">
        <f t="shared" si="4"/>
        <v>0</v>
      </c>
      <c r="O61" s="46">
        <f t="shared" si="5"/>
        <v>0</v>
      </c>
      <c r="P61" s="47">
        <f t="shared" si="6"/>
        <v>0</v>
      </c>
    </row>
    <row r="62" spans="1:16" x14ac:dyDescent="0.2">
      <c r="A62" s="37"/>
      <c r="B62" s="38"/>
      <c r="C62" s="45" t="s">
        <v>184</v>
      </c>
      <c r="D62" s="24"/>
      <c r="E62" s="68"/>
      <c r="F62" s="69"/>
      <c r="G62" s="66"/>
      <c r="H62" s="46">
        <f t="shared" si="0"/>
        <v>0</v>
      </c>
      <c r="I62" s="66"/>
      <c r="J62" s="66"/>
      <c r="K62" s="47">
        <f t="shared" si="1"/>
        <v>0</v>
      </c>
      <c r="L62" s="48">
        <f t="shared" si="2"/>
        <v>0</v>
      </c>
      <c r="M62" s="46">
        <f t="shared" si="3"/>
        <v>0</v>
      </c>
      <c r="N62" s="46">
        <f t="shared" si="4"/>
        <v>0</v>
      </c>
      <c r="O62" s="46">
        <f t="shared" si="5"/>
        <v>0</v>
      </c>
      <c r="P62" s="47">
        <f t="shared" si="6"/>
        <v>0</v>
      </c>
    </row>
    <row r="63" spans="1:16" ht="22.5" x14ac:dyDescent="0.2">
      <c r="A63" s="37">
        <v>21</v>
      </c>
      <c r="B63" s="38" t="s">
        <v>69</v>
      </c>
      <c r="C63" s="45" t="s">
        <v>185</v>
      </c>
      <c r="D63" s="24" t="s">
        <v>77</v>
      </c>
      <c r="E63" s="68">
        <v>3</v>
      </c>
      <c r="F63" s="69"/>
      <c r="G63" s="66"/>
      <c r="H63" s="46">
        <f t="shared" si="0"/>
        <v>0</v>
      </c>
      <c r="I63" s="66"/>
      <c r="J63" s="66"/>
      <c r="K63" s="47">
        <f t="shared" si="1"/>
        <v>0</v>
      </c>
      <c r="L63" s="48">
        <f t="shared" si="2"/>
        <v>0</v>
      </c>
      <c r="M63" s="46">
        <f t="shared" si="3"/>
        <v>0</v>
      </c>
      <c r="N63" s="46">
        <f t="shared" si="4"/>
        <v>0</v>
      </c>
      <c r="O63" s="46">
        <f t="shared" si="5"/>
        <v>0</v>
      </c>
      <c r="P63" s="47">
        <f t="shared" si="6"/>
        <v>0</v>
      </c>
    </row>
    <row r="64" spans="1:16" ht="33.75" x14ac:dyDescent="0.2">
      <c r="A64" s="37">
        <v>22</v>
      </c>
      <c r="B64" s="38" t="s">
        <v>69</v>
      </c>
      <c r="C64" s="45" t="s">
        <v>186</v>
      </c>
      <c r="D64" s="24" t="s">
        <v>94</v>
      </c>
      <c r="E64" s="68">
        <v>15.4</v>
      </c>
      <c r="F64" s="69"/>
      <c r="G64" s="66"/>
      <c r="H64" s="46">
        <f t="shared" si="0"/>
        <v>0</v>
      </c>
      <c r="I64" s="66"/>
      <c r="J64" s="66"/>
      <c r="K64" s="47">
        <f t="shared" si="1"/>
        <v>0</v>
      </c>
      <c r="L64" s="48">
        <f t="shared" si="2"/>
        <v>0</v>
      </c>
      <c r="M64" s="46">
        <f t="shared" si="3"/>
        <v>0</v>
      </c>
      <c r="N64" s="46">
        <f t="shared" si="4"/>
        <v>0</v>
      </c>
      <c r="O64" s="46">
        <f t="shared" si="5"/>
        <v>0</v>
      </c>
      <c r="P64" s="47">
        <f t="shared" si="6"/>
        <v>0</v>
      </c>
    </row>
    <row r="65" spans="1:16" x14ac:dyDescent="0.2">
      <c r="A65" s="37"/>
      <c r="B65" s="38"/>
      <c r="C65" s="45" t="s">
        <v>103</v>
      </c>
      <c r="D65" s="24" t="s">
        <v>94</v>
      </c>
      <c r="E65" s="68">
        <v>28.8</v>
      </c>
      <c r="F65" s="69"/>
      <c r="G65" s="66"/>
      <c r="H65" s="46">
        <f t="shared" si="0"/>
        <v>0</v>
      </c>
      <c r="I65" s="66"/>
      <c r="J65" s="66"/>
      <c r="K65" s="47">
        <f t="shared" si="1"/>
        <v>0</v>
      </c>
      <c r="L65" s="48">
        <f t="shared" si="2"/>
        <v>0</v>
      </c>
      <c r="M65" s="46">
        <f t="shared" si="3"/>
        <v>0</v>
      </c>
      <c r="N65" s="46">
        <f t="shared" si="4"/>
        <v>0</v>
      </c>
      <c r="O65" s="46">
        <f t="shared" si="5"/>
        <v>0</v>
      </c>
      <c r="P65" s="47">
        <f t="shared" si="6"/>
        <v>0</v>
      </c>
    </row>
    <row r="66" spans="1:16" x14ac:dyDescent="0.2">
      <c r="A66" s="37"/>
      <c r="B66" s="38"/>
      <c r="C66" s="45" t="s">
        <v>187</v>
      </c>
      <c r="D66" s="24" t="s">
        <v>100</v>
      </c>
      <c r="E66" s="68">
        <v>0.1</v>
      </c>
      <c r="F66" s="69"/>
      <c r="G66" s="66"/>
      <c r="H66" s="46">
        <f t="shared" si="0"/>
        <v>0</v>
      </c>
      <c r="I66" s="66"/>
      <c r="J66" s="66"/>
      <c r="K66" s="47">
        <f t="shared" si="1"/>
        <v>0</v>
      </c>
      <c r="L66" s="48">
        <f t="shared" si="2"/>
        <v>0</v>
      </c>
      <c r="M66" s="46">
        <f t="shared" si="3"/>
        <v>0</v>
      </c>
      <c r="N66" s="46">
        <f t="shared" si="4"/>
        <v>0</v>
      </c>
      <c r="O66" s="46">
        <f t="shared" si="5"/>
        <v>0</v>
      </c>
      <c r="P66" s="47">
        <f t="shared" si="6"/>
        <v>0</v>
      </c>
    </row>
    <row r="67" spans="1:16" x14ac:dyDescent="0.2">
      <c r="A67" s="37"/>
      <c r="B67" s="38"/>
      <c r="C67" s="45" t="s">
        <v>188</v>
      </c>
      <c r="D67" s="24" t="s">
        <v>100</v>
      </c>
      <c r="E67" s="68">
        <v>2.4</v>
      </c>
      <c r="F67" s="69"/>
      <c r="G67" s="66"/>
      <c r="H67" s="46">
        <f t="shared" si="0"/>
        <v>0</v>
      </c>
      <c r="I67" s="66"/>
      <c r="J67" s="66"/>
      <c r="K67" s="47">
        <f t="shared" si="1"/>
        <v>0</v>
      </c>
      <c r="L67" s="48">
        <f t="shared" si="2"/>
        <v>0</v>
      </c>
      <c r="M67" s="46">
        <f t="shared" si="3"/>
        <v>0</v>
      </c>
      <c r="N67" s="46">
        <f t="shared" si="4"/>
        <v>0</v>
      </c>
      <c r="O67" s="46">
        <f t="shared" si="5"/>
        <v>0</v>
      </c>
      <c r="P67" s="47">
        <f t="shared" si="6"/>
        <v>0</v>
      </c>
    </row>
    <row r="68" spans="1:16" x14ac:dyDescent="0.2">
      <c r="A68" s="37"/>
      <c r="B68" s="38"/>
      <c r="C68" s="45" t="s">
        <v>189</v>
      </c>
      <c r="D68" s="24" t="s">
        <v>106</v>
      </c>
      <c r="E68" s="68">
        <v>198.7</v>
      </c>
      <c r="F68" s="69"/>
      <c r="G68" s="66"/>
      <c r="H68" s="46">
        <f t="shared" si="0"/>
        <v>0</v>
      </c>
      <c r="I68" s="66"/>
      <c r="J68" s="66"/>
      <c r="K68" s="47">
        <f t="shared" si="1"/>
        <v>0</v>
      </c>
      <c r="L68" s="48">
        <f t="shared" si="2"/>
        <v>0</v>
      </c>
      <c r="M68" s="46">
        <f t="shared" si="3"/>
        <v>0</v>
      </c>
      <c r="N68" s="46">
        <f t="shared" si="4"/>
        <v>0</v>
      </c>
      <c r="O68" s="46">
        <f t="shared" si="5"/>
        <v>0</v>
      </c>
      <c r="P68" s="47">
        <f t="shared" si="6"/>
        <v>0</v>
      </c>
    </row>
    <row r="69" spans="1:16" ht="12" thickBot="1" x14ac:dyDescent="0.25">
      <c r="A69" s="37"/>
      <c r="B69" s="38"/>
      <c r="C69" s="45" t="s">
        <v>107</v>
      </c>
      <c r="D69" s="24" t="s">
        <v>77</v>
      </c>
      <c r="E69" s="68">
        <v>1</v>
      </c>
      <c r="F69" s="69"/>
      <c r="G69" s="66"/>
      <c r="H69" s="46">
        <f t="shared" si="0"/>
        <v>0</v>
      </c>
      <c r="I69" s="66"/>
      <c r="J69" s="66"/>
      <c r="K69" s="47">
        <f t="shared" si="1"/>
        <v>0</v>
      </c>
      <c r="L69" s="48">
        <f t="shared" si="2"/>
        <v>0</v>
      </c>
      <c r="M69" s="46">
        <f t="shared" si="3"/>
        <v>0</v>
      </c>
      <c r="N69" s="46">
        <f t="shared" si="4"/>
        <v>0</v>
      </c>
      <c r="O69" s="46">
        <f t="shared" si="5"/>
        <v>0</v>
      </c>
      <c r="P69" s="47">
        <f t="shared" si="6"/>
        <v>0</v>
      </c>
    </row>
    <row r="70" spans="1:16" ht="12" thickBot="1" x14ac:dyDescent="0.25">
      <c r="A70" s="172" t="s">
        <v>95</v>
      </c>
      <c r="B70" s="173"/>
      <c r="C70" s="173"/>
      <c r="D70" s="173"/>
      <c r="E70" s="173"/>
      <c r="F70" s="173"/>
      <c r="G70" s="173"/>
      <c r="H70" s="173"/>
      <c r="I70" s="173"/>
      <c r="J70" s="173"/>
      <c r="K70" s="174"/>
      <c r="L70" s="70">
        <f>SUM(L14:L69)</f>
        <v>0</v>
      </c>
      <c r="M70" s="71">
        <f>SUM(M14:M69)</f>
        <v>0</v>
      </c>
      <c r="N70" s="71">
        <f>SUM(N14:N69)</f>
        <v>0</v>
      </c>
      <c r="O70" s="71">
        <f>SUM(O14:O69)</f>
        <v>0</v>
      </c>
      <c r="P70" s="72">
        <f>SUM(P14:P69)</f>
        <v>0</v>
      </c>
    </row>
    <row r="71" spans="1:16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">
      <c r="A73" s="1" t="s">
        <v>14</v>
      </c>
      <c r="B73" s="17"/>
      <c r="C73" s="171">
        <f>'Kops a'!C38:H38</f>
        <v>0</v>
      </c>
      <c r="D73" s="171"/>
      <c r="E73" s="171"/>
      <c r="F73" s="171"/>
      <c r="G73" s="171"/>
      <c r="H73" s="171"/>
      <c r="I73" s="17"/>
      <c r="J73" s="17"/>
      <c r="K73" s="17"/>
      <c r="L73" s="17"/>
      <c r="M73" s="17"/>
      <c r="N73" s="17"/>
      <c r="O73" s="17"/>
      <c r="P73" s="17"/>
    </row>
    <row r="74" spans="1:16" x14ac:dyDescent="0.2">
      <c r="A74" s="17"/>
      <c r="B74" s="17"/>
      <c r="C74" s="108" t="s">
        <v>15</v>
      </c>
      <c r="D74" s="108"/>
      <c r="E74" s="108"/>
      <c r="F74" s="108"/>
      <c r="G74" s="108"/>
      <c r="H74" s="108"/>
      <c r="I74" s="17"/>
      <c r="J74" s="17"/>
      <c r="K74" s="17"/>
      <c r="L74" s="17"/>
      <c r="M74" s="17"/>
      <c r="N74" s="17"/>
      <c r="O74" s="17"/>
      <c r="P74" s="17"/>
    </row>
    <row r="75" spans="1:16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">
      <c r="A76" s="89" t="str">
        <f>'Kops a'!A41</f>
        <v>Tāme sastādīta 20__. gada __. _________</v>
      </c>
      <c r="B76" s="90"/>
      <c r="C76" s="90"/>
      <c r="D76" s="90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">
      <c r="A78" s="1" t="s">
        <v>38</v>
      </c>
      <c r="B78" s="17"/>
      <c r="C78" s="171">
        <f>'Kops a'!C43:H43</f>
        <v>0</v>
      </c>
      <c r="D78" s="171"/>
      <c r="E78" s="171"/>
      <c r="F78" s="171"/>
      <c r="G78" s="171"/>
      <c r="H78" s="171"/>
      <c r="I78" s="17"/>
      <c r="J78" s="17"/>
      <c r="K78" s="17"/>
      <c r="L78" s="17"/>
      <c r="M78" s="17"/>
      <c r="N78" s="17"/>
      <c r="O78" s="17"/>
      <c r="P78" s="17"/>
    </row>
    <row r="79" spans="1:16" x14ac:dyDescent="0.2">
      <c r="A79" s="17"/>
      <c r="B79" s="17"/>
      <c r="C79" s="108" t="s">
        <v>15</v>
      </c>
      <c r="D79" s="108"/>
      <c r="E79" s="108"/>
      <c r="F79" s="108"/>
      <c r="G79" s="108"/>
      <c r="H79" s="108"/>
      <c r="I79" s="17"/>
      <c r="J79" s="17"/>
      <c r="K79" s="17"/>
      <c r="L79" s="17"/>
      <c r="M79" s="17"/>
      <c r="N79" s="17"/>
      <c r="O79" s="17"/>
      <c r="P79" s="17"/>
    </row>
    <row r="80" spans="1:16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">
      <c r="A81" s="89" t="s">
        <v>55</v>
      </c>
      <c r="B81" s="90"/>
      <c r="C81" s="94">
        <f>'Kops a'!C46</f>
        <v>0</v>
      </c>
      <c r="D81" s="49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ht="13.5" x14ac:dyDescent="0.2">
      <c r="A83" s="106" t="s">
        <v>62</v>
      </c>
    </row>
    <row r="84" spans="1:16" ht="12" x14ac:dyDescent="0.2">
      <c r="A84" s="107" t="s">
        <v>63</v>
      </c>
    </row>
    <row r="85" spans="1:16" ht="12" x14ac:dyDescent="0.2">
      <c r="A85" s="107" t="s">
        <v>64</v>
      </c>
    </row>
  </sheetData>
  <mergeCells count="22">
    <mergeCell ref="C79:H79"/>
    <mergeCell ref="C4:I4"/>
    <mergeCell ref="F12:K12"/>
    <mergeCell ref="A9:F9"/>
    <mergeCell ref="J9:M9"/>
    <mergeCell ref="D8:L8"/>
    <mergeCell ref="A70:K70"/>
    <mergeCell ref="C73:H73"/>
    <mergeCell ref="C74:H74"/>
    <mergeCell ref="C78:H78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G69 I15:J69">
    <cfRule type="cellIs" dxfId="213" priority="26" operator="equal">
      <formula>0</formula>
    </cfRule>
  </conditionalFormatting>
  <conditionalFormatting sqref="N9:O9 H14:H69 K14:P69">
    <cfRule type="cellIs" dxfId="212" priority="25" operator="equal">
      <formula>0</formula>
    </cfRule>
  </conditionalFormatting>
  <conditionalFormatting sqref="A9:F9">
    <cfRule type="containsText" dxfId="211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210" priority="22" operator="equal">
      <formula>0</formula>
    </cfRule>
  </conditionalFormatting>
  <conditionalFormatting sqref="O10">
    <cfRule type="cellIs" dxfId="209" priority="21" operator="equal">
      <formula>"20__. gada __. _________"</formula>
    </cfRule>
  </conditionalFormatting>
  <conditionalFormatting sqref="A70:K70">
    <cfRule type="containsText" dxfId="208" priority="20" operator="containsText" text="Tiešās izmaksas kopā, t. sk. darba devēja sociālais nodoklis __.__% ">
      <formula>NOT(ISERROR(SEARCH("Tiešās izmaksas kopā, t. sk. darba devēja sociālais nodoklis __.__% ",A70)))</formula>
    </cfRule>
  </conditionalFormatting>
  <conditionalFormatting sqref="L70:P70">
    <cfRule type="cellIs" dxfId="207" priority="15" operator="equal">
      <formula>0</formula>
    </cfRule>
  </conditionalFormatting>
  <conditionalFormatting sqref="C4:I4">
    <cfRule type="cellIs" dxfId="206" priority="14" operator="equal">
      <formula>0</formula>
    </cfRule>
  </conditionalFormatting>
  <conditionalFormatting sqref="D5:L8">
    <cfRule type="cellIs" dxfId="205" priority="11" operator="equal">
      <formula>0</formula>
    </cfRule>
  </conditionalFormatting>
  <conditionalFormatting sqref="A14:B14 D14:G14">
    <cfRule type="cellIs" dxfId="204" priority="10" operator="equal">
      <formula>0</formula>
    </cfRule>
  </conditionalFormatting>
  <conditionalFormatting sqref="C14">
    <cfRule type="cellIs" dxfId="203" priority="9" operator="equal">
      <formula>0</formula>
    </cfRule>
  </conditionalFormatting>
  <conditionalFormatting sqref="I14:J14">
    <cfRule type="cellIs" dxfId="202" priority="8" operator="equal">
      <formula>0</formula>
    </cfRule>
  </conditionalFormatting>
  <conditionalFormatting sqref="P10">
    <cfRule type="cellIs" dxfId="201" priority="7" operator="equal">
      <formula>"20__. gada __. _________"</formula>
    </cfRule>
  </conditionalFormatting>
  <conditionalFormatting sqref="C78:H78">
    <cfRule type="cellIs" dxfId="200" priority="4" operator="equal">
      <formula>0</formula>
    </cfRule>
  </conditionalFormatting>
  <conditionalFormatting sqref="C73:H73">
    <cfRule type="cellIs" dxfId="199" priority="3" operator="equal">
      <formula>0</formula>
    </cfRule>
  </conditionalFormatting>
  <conditionalFormatting sqref="C78:H78 C81 C73:H73">
    <cfRule type="cellIs" dxfId="198" priority="2" operator="equal">
      <formula>0</formula>
    </cfRule>
  </conditionalFormatting>
  <conditionalFormatting sqref="D1">
    <cfRule type="cellIs" dxfId="197" priority="1" operator="equal">
      <formula>0</formula>
    </cfRule>
  </conditionalFormatting>
  <pageMargins left="0.7" right="0.7" top="0.75" bottom="0.75" header="0.3" footer="0.3"/>
  <pageSetup paperSize="9" scale="93" fitToHeight="0" orientation="landscape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0B610FE1-6F17-46AF-982B-27B20E80701D}">
            <xm:f>NOT(ISERROR(SEARCH("Tāme sastādīta ____. gada ___. ______________",A76)))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A76</xm:sqref>
        </x14:conditionalFormatting>
        <x14:conditionalFormatting xmlns:xm="http://schemas.microsoft.com/office/excel/2006/main">
          <x14:cfRule type="containsText" priority="5" operator="containsText" id="{F3EAEDA8-031E-4BF8-B71A-4A6D64C3BFEB}">
            <xm:f>NOT(ISERROR(SEARCH("Sertifikāta Nr. _________________________________",A81)))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9218-F37C-4C76-8CBC-80FF1A169B86}">
  <sheetPr codeName="Sheet7">
    <pageSetUpPr fitToPage="1"/>
  </sheetPr>
  <dimension ref="A1:P81"/>
  <sheetViews>
    <sheetView topLeftCell="A43" zoomScale="130" zoomScaleNormal="130" workbookViewId="0">
      <selection activeCell="C17" sqref="C17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39</v>
      </c>
      <c r="D1" s="50">
        <f>'Kops a'!A19</f>
        <v>0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154" t="s">
        <v>190</v>
      </c>
      <c r="D2" s="154"/>
      <c r="E2" s="154"/>
      <c r="F2" s="154"/>
      <c r="G2" s="154"/>
      <c r="H2" s="154"/>
      <c r="I2" s="154"/>
      <c r="J2" s="28"/>
    </row>
    <row r="3" spans="1:16" x14ac:dyDescent="0.2">
      <c r="A3" s="29"/>
      <c r="B3" s="29"/>
      <c r="C3" s="117" t="s">
        <v>18</v>
      </c>
      <c r="D3" s="117"/>
      <c r="E3" s="117"/>
      <c r="F3" s="117"/>
      <c r="G3" s="117"/>
      <c r="H3" s="117"/>
      <c r="I3" s="117"/>
      <c r="J3" s="29"/>
    </row>
    <row r="4" spans="1:16" x14ac:dyDescent="0.2">
      <c r="A4" s="29"/>
      <c r="B4" s="29"/>
      <c r="C4" s="155" t="s">
        <v>53</v>
      </c>
      <c r="D4" s="155"/>
      <c r="E4" s="155"/>
      <c r="F4" s="155"/>
      <c r="G4" s="155"/>
      <c r="H4" s="155"/>
      <c r="I4" s="155"/>
      <c r="J4" s="29"/>
    </row>
    <row r="5" spans="1:16" x14ac:dyDescent="0.2">
      <c r="A5" s="22"/>
      <c r="B5" s="22"/>
      <c r="C5" s="26" t="s">
        <v>5</v>
      </c>
      <c r="D5" s="168" t="str">
        <f>'Kops a'!D6</f>
        <v>Daudzdzīvokļu ēka</v>
      </c>
      <c r="E5" s="168"/>
      <c r="F5" s="168"/>
      <c r="G5" s="168"/>
      <c r="H5" s="168"/>
      <c r="I5" s="168"/>
      <c r="J5" s="168"/>
      <c r="K5" s="168"/>
      <c r="L5" s="168"/>
      <c r="M5" s="17"/>
      <c r="N5" s="17"/>
      <c r="O5" s="17"/>
      <c r="P5" s="17"/>
    </row>
    <row r="6" spans="1:16" x14ac:dyDescent="0.2">
      <c r="A6" s="22"/>
      <c r="B6" s="22"/>
      <c r="C6" s="26" t="s">
        <v>6</v>
      </c>
      <c r="D6" s="168" t="str">
        <f>'Kops a'!D7</f>
        <v>Daudzdzīvokļu dzīvojamās mājas energoefektivitātes paaugstināšanas pasākumi - fasādes vienkāršotā atjaunošana</v>
      </c>
      <c r="E6" s="168"/>
      <c r="F6" s="168"/>
      <c r="G6" s="168"/>
      <c r="H6" s="168"/>
      <c r="I6" s="168"/>
      <c r="J6" s="168"/>
      <c r="K6" s="168"/>
      <c r="L6" s="168"/>
      <c r="M6" s="17"/>
      <c r="N6" s="17"/>
      <c r="O6" s="17"/>
      <c r="P6" s="17"/>
    </row>
    <row r="7" spans="1:16" x14ac:dyDescent="0.2">
      <c r="A7" s="22"/>
      <c r="B7" s="22"/>
      <c r="C7" s="26" t="s">
        <v>7</v>
      </c>
      <c r="D7" s="168" t="str">
        <f>'Kops a'!D8</f>
        <v>Mežmalas iela 5, Liepāja</v>
      </c>
      <c r="E7" s="168"/>
      <c r="F7" s="168"/>
      <c r="G7" s="168"/>
      <c r="H7" s="168"/>
      <c r="I7" s="168"/>
      <c r="J7" s="168"/>
      <c r="K7" s="168"/>
      <c r="L7" s="168"/>
      <c r="M7" s="17"/>
      <c r="N7" s="17"/>
      <c r="O7" s="17"/>
      <c r="P7" s="17"/>
    </row>
    <row r="8" spans="1:16" x14ac:dyDescent="0.2">
      <c r="A8" s="22"/>
      <c r="B8" s="22"/>
      <c r="C8" s="4" t="s">
        <v>21</v>
      </c>
      <c r="D8" s="168" t="str">
        <f>'Kops a'!D9</f>
        <v>2017/3-62/106</v>
      </c>
      <c r="E8" s="168"/>
      <c r="F8" s="168"/>
      <c r="G8" s="168"/>
      <c r="H8" s="168"/>
      <c r="I8" s="168"/>
      <c r="J8" s="168"/>
      <c r="K8" s="168"/>
      <c r="L8" s="168"/>
      <c r="M8" s="17"/>
      <c r="N8" s="17"/>
      <c r="O8" s="17"/>
      <c r="P8" s="17"/>
    </row>
    <row r="9" spans="1:16" ht="11.25" customHeight="1" x14ac:dyDescent="0.2">
      <c r="A9" s="156" t="s">
        <v>68</v>
      </c>
      <c r="B9" s="156"/>
      <c r="C9" s="156"/>
      <c r="D9" s="156"/>
      <c r="E9" s="156"/>
      <c r="F9" s="156"/>
      <c r="G9" s="30"/>
      <c r="H9" s="30"/>
      <c r="I9" s="30"/>
      <c r="J9" s="160" t="s">
        <v>40</v>
      </c>
      <c r="K9" s="160"/>
      <c r="L9" s="160"/>
      <c r="M9" s="160"/>
      <c r="N9" s="167">
        <f>P66</f>
        <v>0</v>
      </c>
      <c r="O9" s="167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92"/>
      <c r="P10" s="91" t="str">
        <f>A72</f>
        <v>Tāme sastādīta 20__. gada __. 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128" t="s">
        <v>24</v>
      </c>
      <c r="B12" s="162" t="s">
        <v>41</v>
      </c>
      <c r="C12" s="158" t="s">
        <v>42</v>
      </c>
      <c r="D12" s="165" t="s">
        <v>43</v>
      </c>
      <c r="E12" s="169" t="s">
        <v>44</v>
      </c>
      <c r="F12" s="157" t="s">
        <v>45</v>
      </c>
      <c r="G12" s="158"/>
      <c r="H12" s="158"/>
      <c r="I12" s="158"/>
      <c r="J12" s="158"/>
      <c r="K12" s="159"/>
      <c r="L12" s="157" t="s">
        <v>46</v>
      </c>
      <c r="M12" s="158"/>
      <c r="N12" s="158"/>
      <c r="O12" s="158"/>
      <c r="P12" s="159"/>
    </row>
    <row r="13" spans="1:16" ht="126.75" customHeight="1" thickBot="1" x14ac:dyDescent="0.25">
      <c r="A13" s="161"/>
      <c r="B13" s="163"/>
      <c r="C13" s="164"/>
      <c r="D13" s="166"/>
      <c r="E13" s="170"/>
      <c r="F13" s="35" t="s">
        <v>47</v>
      </c>
      <c r="G13" s="36" t="s">
        <v>48</v>
      </c>
      <c r="H13" s="36" t="s">
        <v>49</v>
      </c>
      <c r="I13" s="36" t="s">
        <v>50</v>
      </c>
      <c r="J13" s="36" t="s">
        <v>51</v>
      </c>
      <c r="K13" s="61" t="s">
        <v>52</v>
      </c>
      <c r="L13" s="35" t="s">
        <v>47</v>
      </c>
      <c r="M13" s="36" t="s">
        <v>49</v>
      </c>
      <c r="N13" s="36" t="s">
        <v>50</v>
      </c>
      <c r="O13" s="36" t="s">
        <v>51</v>
      </c>
      <c r="P13" s="61" t="s">
        <v>52</v>
      </c>
    </row>
    <row r="14" spans="1:16" ht="22.5" x14ac:dyDescent="0.2">
      <c r="A14" s="62"/>
      <c r="B14" s="63"/>
      <c r="C14" s="64" t="s">
        <v>191</v>
      </c>
      <c r="D14" s="65"/>
      <c r="E14" s="68"/>
      <c r="F14" s="69"/>
      <c r="G14" s="66"/>
      <c r="H14" s="66">
        <f>ROUND(F14*G14,2)</f>
        <v>0</v>
      </c>
      <c r="I14" s="66"/>
      <c r="J14" s="66"/>
      <c r="K14" s="67">
        <f>SUM(H14:J14)</f>
        <v>0</v>
      </c>
      <c r="L14" s="69">
        <f>ROUND(E14*F14,2)</f>
        <v>0</v>
      </c>
      <c r="M14" s="66">
        <f>ROUND(H14*E14,2)</f>
        <v>0</v>
      </c>
      <c r="N14" s="66">
        <f>ROUND(I14*E14,2)</f>
        <v>0</v>
      </c>
      <c r="O14" s="66">
        <f>ROUND(J14*E14,2)</f>
        <v>0</v>
      </c>
      <c r="P14" s="67">
        <f>SUM(M14:O14)</f>
        <v>0</v>
      </c>
    </row>
    <row r="15" spans="1:16" ht="22.5" x14ac:dyDescent="0.2">
      <c r="A15" s="37">
        <v>1</v>
      </c>
      <c r="B15" s="38" t="s">
        <v>69</v>
      </c>
      <c r="C15" s="45" t="s">
        <v>494</v>
      </c>
      <c r="D15" s="24" t="s">
        <v>157</v>
      </c>
      <c r="E15" s="68">
        <v>1034.9000000000001</v>
      </c>
      <c r="F15" s="69"/>
      <c r="G15" s="66"/>
      <c r="H15" s="46">
        <f t="shared" ref="H15:H65" si="0">ROUND(F15*G15,2)</f>
        <v>0</v>
      </c>
      <c r="I15" s="66"/>
      <c r="J15" s="66"/>
      <c r="K15" s="47">
        <f t="shared" ref="K15:K65" si="1">SUM(H15:J15)</f>
        <v>0</v>
      </c>
      <c r="L15" s="48">
        <f t="shared" ref="L15:L65" si="2">ROUND(E15*F15,2)</f>
        <v>0</v>
      </c>
      <c r="M15" s="46">
        <f t="shared" ref="M15:M65" si="3">ROUND(H15*E15,2)</f>
        <v>0</v>
      </c>
      <c r="N15" s="46">
        <f t="shared" ref="N15:N65" si="4">ROUND(I15*E15,2)</f>
        <v>0</v>
      </c>
      <c r="O15" s="46">
        <f t="shared" ref="O15:O65" si="5">ROUND(J15*E15,2)</f>
        <v>0</v>
      </c>
      <c r="P15" s="47">
        <f t="shared" ref="P15:P65" si="6">SUM(M15:O15)</f>
        <v>0</v>
      </c>
    </row>
    <row r="16" spans="1:16" x14ac:dyDescent="0.2">
      <c r="A16" s="37"/>
      <c r="B16" s="38"/>
      <c r="C16" s="45" t="s">
        <v>495</v>
      </c>
      <c r="D16" s="24" t="s">
        <v>157</v>
      </c>
      <c r="E16" s="68">
        <v>1138.3900000000001</v>
      </c>
      <c r="F16" s="69"/>
      <c r="G16" s="66"/>
      <c r="H16" s="46">
        <f t="shared" si="0"/>
        <v>0</v>
      </c>
      <c r="I16" s="66"/>
      <c r="J16" s="66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">
      <c r="A17" s="37">
        <v>2</v>
      </c>
      <c r="B17" s="38" t="s">
        <v>69</v>
      </c>
      <c r="C17" s="45" t="s">
        <v>496</v>
      </c>
      <c r="D17" s="24" t="s">
        <v>157</v>
      </c>
      <c r="E17" s="68">
        <v>1034.9000000000001</v>
      </c>
      <c r="F17" s="69"/>
      <c r="G17" s="66"/>
      <c r="H17" s="46">
        <f t="shared" si="0"/>
        <v>0</v>
      </c>
      <c r="I17" s="66"/>
      <c r="J17" s="66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">
      <c r="A18" s="37"/>
      <c r="B18" s="38"/>
      <c r="C18" s="45" t="s">
        <v>497</v>
      </c>
      <c r="D18" s="24" t="s">
        <v>157</v>
      </c>
      <c r="E18" s="68">
        <v>1138.3900000000001</v>
      </c>
      <c r="F18" s="69"/>
      <c r="G18" s="66"/>
      <c r="H18" s="46">
        <f t="shared" si="0"/>
        <v>0</v>
      </c>
      <c r="I18" s="66"/>
      <c r="J18" s="66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ht="33.75" x14ac:dyDescent="0.2">
      <c r="A19" s="37">
        <v>3</v>
      </c>
      <c r="B19" s="38" t="s">
        <v>69</v>
      </c>
      <c r="C19" s="45" t="s">
        <v>498</v>
      </c>
      <c r="D19" s="24" t="s">
        <v>94</v>
      </c>
      <c r="E19" s="68">
        <v>100</v>
      </c>
      <c r="F19" s="69"/>
      <c r="G19" s="66"/>
      <c r="H19" s="46">
        <f t="shared" si="0"/>
        <v>0</v>
      </c>
      <c r="I19" s="66"/>
      <c r="J19" s="66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">
      <c r="A20" s="37"/>
      <c r="B20" s="38"/>
      <c r="C20" s="45" t="s">
        <v>474</v>
      </c>
      <c r="D20" s="24" t="s">
        <v>106</v>
      </c>
      <c r="E20" s="68">
        <v>25</v>
      </c>
      <c r="F20" s="69"/>
      <c r="G20" s="66"/>
      <c r="H20" s="46">
        <f t="shared" si="0"/>
        <v>0</v>
      </c>
      <c r="I20" s="66"/>
      <c r="J20" s="66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">
      <c r="A21" s="37"/>
      <c r="B21" s="38"/>
      <c r="C21" s="45" t="s">
        <v>471</v>
      </c>
      <c r="D21" s="24" t="s">
        <v>106</v>
      </c>
      <c r="E21" s="68">
        <v>600</v>
      </c>
      <c r="F21" s="69"/>
      <c r="G21" s="66"/>
      <c r="H21" s="46">
        <f t="shared" si="0"/>
        <v>0</v>
      </c>
      <c r="I21" s="66"/>
      <c r="J21" s="66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">
      <c r="A22" s="37"/>
      <c r="B22" s="38"/>
      <c r="C22" s="45" t="s">
        <v>499</v>
      </c>
      <c r="D22" s="24" t="s">
        <v>94</v>
      </c>
      <c r="E22" s="68">
        <v>105</v>
      </c>
      <c r="F22" s="69"/>
      <c r="G22" s="66"/>
      <c r="H22" s="46">
        <f t="shared" si="0"/>
        <v>0</v>
      </c>
      <c r="I22" s="66"/>
      <c r="J22" s="66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">
      <c r="A23" s="37"/>
      <c r="B23" s="38"/>
      <c r="C23" s="45" t="s">
        <v>484</v>
      </c>
      <c r="D23" s="24" t="s">
        <v>75</v>
      </c>
      <c r="E23" s="68">
        <v>400</v>
      </c>
      <c r="F23" s="69"/>
      <c r="G23" s="66"/>
      <c r="H23" s="46">
        <f t="shared" si="0"/>
        <v>0</v>
      </c>
      <c r="I23" s="66"/>
      <c r="J23" s="66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ht="33.75" x14ac:dyDescent="0.2">
      <c r="A24" s="37">
        <v>4</v>
      </c>
      <c r="B24" s="38" t="s">
        <v>69</v>
      </c>
      <c r="C24" s="45" t="s">
        <v>192</v>
      </c>
      <c r="D24" s="24" t="s">
        <v>94</v>
      </c>
      <c r="E24" s="68">
        <v>238.2</v>
      </c>
      <c r="F24" s="69"/>
      <c r="G24" s="66"/>
      <c r="H24" s="46">
        <f t="shared" si="0"/>
        <v>0</v>
      </c>
      <c r="I24" s="66"/>
      <c r="J24" s="66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">
      <c r="A25" s="37"/>
      <c r="B25" s="38"/>
      <c r="C25" s="45" t="s">
        <v>471</v>
      </c>
      <c r="D25" s="24" t="s">
        <v>106</v>
      </c>
      <c r="E25" s="68">
        <v>1429.2</v>
      </c>
      <c r="F25" s="69"/>
      <c r="G25" s="66"/>
      <c r="H25" s="46">
        <f t="shared" si="0"/>
        <v>0</v>
      </c>
      <c r="I25" s="66"/>
      <c r="J25" s="66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">
      <c r="A26" s="37"/>
      <c r="B26" s="38"/>
      <c r="C26" s="45" t="s">
        <v>179</v>
      </c>
      <c r="D26" s="24" t="s">
        <v>94</v>
      </c>
      <c r="E26" s="68">
        <v>262.02</v>
      </c>
      <c r="F26" s="69"/>
      <c r="G26" s="66"/>
      <c r="H26" s="46">
        <f t="shared" si="0"/>
        <v>0</v>
      </c>
      <c r="I26" s="66"/>
      <c r="J26" s="66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">
      <c r="A27" s="37"/>
      <c r="B27" s="38"/>
      <c r="C27" s="45" t="s">
        <v>500</v>
      </c>
      <c r="D27" s="24" t="s">
        <v>157</v>
      </c>
      <c r="E27" s="68">
        <v>565.70000000000005</v>
      </c>
      <c r="F27" s="69"/>
      <c r="G27" s="66"/>
      <c r="H27" s="46">
        <f t="shared" si="0"/>
        <v>0</v>
      </c>
      <c r="I27" s="66"/>
      <c r="J27" s="66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">
      <c r="A28" s="37"/>
      <c r="B28" s="38"/>
      <c r="C28" s="45" t="s">
        <v>501</v>
      </c>
      <c r="D28" s="24" t="s">
        <v>157</v>
      </c>
      <c r="E28" s="68">
        <v>291.39999999999998</v>
      </c>
      <c r="F28" s="69"/>
      <c r="G28" s="66"/>
      <c r="H28" s="46">
        <f t="shared" si="0"/>
        <v>0</v>
      </c>
      <c r="I28" s="66"/>
      <c r="J28" s="66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ht="22.5" x14ac:dyDescent="0.2">
      <c r="A29" s="37">
        <v>5</v>
      </c>
      <c r="B29" s="38" t="s">
        <v>69</v>
      </c>
      <c r="C29" s="45" t="s">
        <v>193</v>
      </c>
      <c r="D29" s="24" t="s">
        <v>94</v>
      </c>
      <c r="E29" s="68">
        <v>238.2</v>
      </c>
      <c r="F29" s="69"/>
      <c r="G29" s="66"/>
      <c r="H29" s="46">
        <f t="shared" si="0"/>
        <v>0</v>
      </c>
      <c r="I29" s="66"/>
      <c r="J29" s="66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">
      <c r="A30" s="37"/>
      <c r="B30" s="38"/>
      <c r="C30" s="45" t="s">
        <v>474</v>
      </c>
      <c r="D30" s="24" t="s">
        <v>106</v>
      </c>
      <c r="E30" s="68">
        <v>59.55</v>
      </c>
      <c r="F30" s="69"/>
      <c r="G30" s="66"/>
      <c r="H30" s="46">
        <f t="shared" si="0"/>
        <v>0</v>
      </c>
      <c r="I30" s="66"/>
      <c r="J30" s="66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">
      <c r="A31" s="37"/>
      <c r="B31" s="38"/>
      <c r="C31" s="45" t="s">
        <v>502</v>
      </c>
      <c r="D31" s="24" t="s">
        <v>106</v>
      </c>
      <c r="E31" s="68">
        <v>714.6</v>
      </c>
      <c r="F31" s="69"/>
      <c r="G31" s="66"/>
      <c r="H31" s="46">
        <f t="shared" si="0"/>
        <v>0</v>
      </c>
      <c r="I31" s="66"/>
      <c r="J31" s="66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ht="22.5" x14ac:dyDescent="0.2">
      <c r="A32" s="37"/>
      <c r="B32" s="38"/>
      <c r="C32" s="45" t="s">
        <v>194</v>
      </c>
      <c r="D32" s="24"/>
      <c r="E32" s="68"/>
      <c r="F32" s="69"/>
      <c r="G32" s="66"/>
      <c r="H32" s="46">
        <f t="shared" si="0"/>
        <v>0</v>
      </c>
      <c r="I32" s="66"/>
      <c r="J32" s="66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ht="33.75" x14ac:dyDescent="0.2">
      <c r="A33" s="37">
        <v>6</v>
      </c>
      <c r="B33" s="38" t="s">
        <v>69</v>
      </c>
      <c r="C33" s="45" t="s">
        <v>503</v>
      </c>
      <c r="D33" s="24" t="s">
        <v>94</v>
      </c>
      <c r="E33" s="68">
        <v>33.5</v>
      </c>
      <c r="F33" s="69"/>
      <c r="G33" s="66"/>
      <c r="H33" s="46">
        <f t="shared" si="0"/>
        <v>0</v>
      </c>
      <c r="I33" s="66"/>
      <c r="J33" s="66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">
      <c r="A34" s="37"/>
      <c r="B34" s="38"/>
      <c r="C34" s="45" t="s">
        <v>474</v>
      </c>
      <c r="D34" s="24" t="s">
        <v>94</v>
      </c>
      <c r="E34" s="68">
        <v>35.18</v>
      </c>
      <c r="F34" s="69"/>
      <c r="G34" s="66"/>
      <c r="H34" s="46">
        <f t="shared" si="0"/>
        <v>0</v>
      </c>
      <c r="I34" s="66"/>
      <c r="J34" s="66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">
      <c r="A35" s="37"/>
      <c r="B35" s="38"/>
      <c r="C35" s="45" t="s">
        <v>471</v>
      </c>
      <c r="D35" s="24" t="s">
        <v>75</v>
      </c>
      <c r="E35" s="68">
        <v>134</v>
      </c>
      <c r="F35" s="69"/>
      <c r="G35" s="66"/>
      <c r="H35" s="46">
        <f t="shared" si="0"/>
        <v>0</v>
      </c>
      <c r="I35" s="66"/>
      <c r="J35" s="66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">
      <c r="A36" s="37"/>
      <c r="B36" s="38"/>
      <c r="C36" s="45" t="s">
        <v>504</v>
      </c>
      <c r="D36" s="24" t="s">
        <v>94</v>
      </c>
      <c r="E36" s="68">
        <v>35.200000000000003</v>
      </c>
      <c r="F36" s="69"/>
      <c r="G36" s="66"/>
      <c r="H36" s="46">
        <f t="shared" si="0"/>
        <v>0</v>
      </c>
      <c r="I36" s="66"/>
      <c r="J36" s="66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ht="33.75" x14ac:dyDescent="0.2">
      <c r="A37" s="37">
        <v>7</v>
      </c>
      <c r="B37" s="38" t="s">
        <v>69</v>
      </c>
      <c r="C37" s="45" t="s">
        <v>195</v>
      </c>
      <c r="D37" s="24" t="s">
        <v>94</v>
      </c>
      <c r="E37" s="68">
        <v>79.8</v>
      </c>
      <c r="F37" s="69"/>
      <c r="G37" s="66"/>
      <c r="H37" s="46">
        <f t="shared" si="0"/>
        <v>0</v>
      </c>
      <c r="I37" s="66"/>
      <c r="J37" s="66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">
      <c r="A38" s="37"/>
      <c r="B38" s="38"/>
      <c r="C38" s="45" t="s">
        <v>471</v>
      </c>
      <c r="D38" s="24" t="s">
        <v>106</v>
      </c>
      <c r="E38" s="68">
        <v>478.8</v>
      </c>
      <c r="F38" s="69"/>
      <c r="G38" s="66"/>
      <c r="H38" s="46">
        <f t="shared" si="0"/>
        <v>0</v>
      </c>
      <c r="I38" s="66"/>
      <c r="J38" s="66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">
      <c r="A39" s="37"/>
      <c r="B39" s="38"/>
      <c r="C39" s="45" t="s">
        <v>179</v>
      </c>
      <c r="D39" s="24" t="s">
        <v>94</v>
      </c>
      <c r="E39" s="68">
        <v>87.78</v>
      </c>
      <c r="F39" s="69"/>
      <c r="G39" s="66"/>
      <c r="H39" s="46">
        <f t="shared" si="0"/>
        <v>0</v>
      </c>
      <c r="I39" s="66"/>
      <c r="J39" s="66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x14ac:dyDescent="0.2">
      <c r="A40" s="37"/>
      <c r="B40" s="38"/>
      <c r="C40" s="45" t="s">
        <v>505</v>
      </c>
      <c r="D40" s="24" t="s">
        <v>157</v>
      </c>
      <c r="E40" s="68">
        <v>240.46</v>
      </c>
      <c r="F40" s="69"/>
      <c r="G40" s="66"/>
      <c r="H40" s="46">
        <f t="shared" si="0"/>
        <v>0</v>
      </c>
      <c r="I40" s="66"/>
      <c r="J40" s="66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">
      <c r="A41" s="37"/>
      <c r="B41" s="38"/>
      <c r="C41" s="45" t="s">
        <v>474</v>
      </c>
      <c r="D41" s="24" t="s">
        <v>106</v>
      </c>
      <c r="E41" s="68">
        <v>19.95</v>
      </c>
      <c r="F41" s="69"/>
      <c r="G41" s="66"/>
      <c r="H41" s="46">
        <f t="shared" si="0"/>
        <v>0</v>
      </c>
      <c r="I41" s="66"/>
      <c r="J41" s="66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">
      <c r="A42" s="37">
        <v>8</v>
      </c>
      <c r="B42" s="38" t="s">
        <v>69</v>
      </c>
      <c r="C42" s="45" t="s">
        <v>506</v>
      </c>
      <c r="D42" s="24" t="s">
        <v>157</v>
      </c>
      <c r="E42" s="68">
        <v>95</v>
      </c>
      <c r="F42" s="69"/>
      <c r="G42" s="66"/>
      <c r="H42" s="46">
        <f t="shared" si="0"/>
        <v>0</v>
      </c>
      <c r="I42" s="66"/>
      <c r="J42" s="66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x14ac:dyDescent="0.2">
      <c r="A43" s="37"/>
      <c r="B43" s="38"/>
      <c r="C43" s="45" t="s">
        <v>506</v>
      </c>
      <c r="D43" s="24" t="s">
        <v>157</v>
      </c>
      <c r="E43" s="68">
        <v>104.5</v>
      </c>
      <c r="F43" s="69"/>
      <c r="G43" s="66"/>
      <c r="H43" s="46">
        <f t="shared" si="0"/>
        <v>0</v>
      </c>
      <c r="I43" s="66"/>
      <c r="J43" s="66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ht="22.5" x14ac:dyDescent="0.2">
      <c r="A44" s="37">
        <v>9</v>
      </c>
      <c r="B44" s="38" t="s">
        <v>69</v>
      </c>
      <c r="C44" s="45" t="s">
        <v>196</v>
      </c>
      <c r="D44" s="24" t="s">
        <v>157</v>
      </c>
      <c r="E44" s="68">
        <v>218.6</v>
      </c>
      <c r="F44" s="69"/>
      <c r="G44" s="66"/>
      <c r="H44" s="46">
        <f t="shared" si="0"/>
        <v>0</v>
      </c>
      <c r="I44" s="66"/>
      <c r="J44" s="66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">
      <c r="A45" s="37"/>
      <c r="B45" s="38"/>
      <c r="C45" s="45" t="s">
        <v>197</v>
      </c>
      <c r="D45" s="24" t="s">
        <v>157</v>
      </c>
      <c r="E45" s="68">
        <v>240.5</v>
      </c>
      <c r="F45" s="69"/>
      <c r="G45" s="66"/>
      <c r="H45" s="46">
        <f t="shared" si="0"/>
        <v>0</v>
      </c>
      <c r="I45" s="66"/>
      <c r="J45" s="66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">
      <c r="A46" s="37"/>
      <c r="B46" s="38"/>
      <c r="C46" s="45" t="s">
        <v>198</v>
      </c>
      <c r="D46" s="24" t="s">
        <v>77</v>
      </c>
      <c r="E46" s="68">
        <v>1</v>
      </c>
      <c r="F46" s="69"/>
      <c r="G46" s="66"/>
      <c r="H46" s="46">
        <f t="shared" si="0"/>
        <v>0</v>
      </c>
      <c r="I46" s="66"/>
      <c r="J46" s="66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">
      <c r="A47" s="37"/>
      <c r="B47" s="38"/>
      <c r="C47" s="45" t="s">
        <v>199</v>
      </c>
      <c r="D47" s="24"/>
      <c r="E47" s="68"/>
      <c r="F47" s="69"/>
      <c r="G47" s="66"/>
      <c r="H47" s="46">
        <f t="shared" si="0"/>
        <v>0</v>
      </c>
      <c r="I47" s="66"/>
      <c r="J47" s="66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x14ac:dyDescent="0.2">
      <c r="A48" s="37">
        <v>12</v>
      </c>
      <c r="B48" s="38" t="s">
        <v>69</v>
      </c>
      <c r="C48" s="45" t="s">
        <v>200</v>
      </c>
      <c r="D48" s="24" t="s">
        <v>157</v>
      </c>
      <c r="E48" s="68">
        <v>59.6</v>
      </c>
      <c r="F48" s="69"/>
      <c r="G48" s="66"/>
      <c r="H48" s="46">
        <f t="shared" si="0"/>
        <v>0</v>
      </c>
      <c r="I48" s="66"/>
      <c r="J48" s="66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x14ac:dyDescent="0.2">
      <c r="A49" s="37">
        <v>13</v>
      </c>
      <c r="B49" s="38" t="s">
        <v>69</v>
      </c>
      <c r="C49" s="45" t="s">
        <v>507</v>
      </c>
      <c r="D49" s="24" t="s">
        <v>157</v>
      </c>
      <c r="E49" s="68">
        <v>283.8</v>
      </c>
      <c r="F49" s="69"/>
      <c r="G49" s="66"/>
      <c r="H49" s="46">
        <f t="shared" si="0"/>
        <v>0</v>
      </c>
      <c r="I49" s="66"/>
      <c r="J49" s="66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x14ac:dyDescent="0.2">
      <c r="A50" s="37"/>
      <c r="B50" s="38"/>
      <c r="C50" s="45" t="s">
        <v>201</v>
      </c>
      <c r="D50" s="24"/>
      <c r="E50" s="68"/>
      <c r="F50" s="69"/>
      <c r="G50" s="66"/>
      <c r="H50" s="46">
        <f t="shared" si="0"/>
        <v>0</v>
      </c>
      <c r="I50" s="66"/>
      <c r="J50" s="66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ht="45" x14ac:dyDescent="0.2">
      <c r="A51" s="37">
        <v>14</v>
      </c>
      <c r="B51" s="38" t="s">
        <v>69</v>
      </c>
      <c r="C51" s="45" t="s">
        <v>508</v>
      </c>
      <c r="D51" s="24" t="s">
        <v>94</v>
      </c>
      <c r="E51" s="68">
        <v>52.6</v>
      </c>
      <c r="F51" s="69"/>
      <c r="G51" s="66"/>
      <c r="H51" s="46">
        <f t="shared" si="0"/>
        <v>0</v>
      </c>
      <c r="I51" s="66"/>
      <c r="J51" s="66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x14ac:dyDescent="0.2">
      <c r="A52" s="37"/>
      <c r="B52" s="38"/>
      <c r="C52" s="45" t="s">
        <v>509</v>
      </c>
      <c r="D52" s="24" t="s">
        <v>94</v>
      </c>
      <c r="E52" s="68">
        <v>52.6</v>
      </c>
      <c r="F52" s="69"/>
      <c r="G52" s="66"/>
      <c r="H52" s="46">
        <f t="shared" si="0"/>
        <v>0</v>
      </c>
      <c r="I52" s="66"/>
      <c r="J52" s="66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ht="22.5" x14ac:dyDescent="0.2">
      <c r="A53" s="37"/>
      <c r="B53" s="38"/>
      <c r="C53" s="45" t="s">
        <v>510</v>
      </c>
      <c r="D53" s="24" t="s">
        <v>94</v>
      </c>
      <c r="E53" s="68">
        <v>63.12</v>
      </c>
      <c r="F53" s="69"/>
      <c r="G53" s="66"/>
      <c r="H53" s="46">
        <f t="shared" si="0"/>
        <v>0</v>
      </c>
      <c r="I53" s="66"/>
      <c r="J53" s="66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x14ac:dyDescent="0.2">
      <c r="A54" s="37"/>
      <c r="B54" s="38"/>
      <c r="C54" s="45" t="s">
        <v>511</v>
      </c>
      <c r="D54" s="24" t="s">
        <v>94</v>
      </c>
      <c r="E54" s="68">
        <v>55.23</v>
      </c>
      <c r="F54" s="69"/>
      <c r="G54" s="66"/>
      <c r="H54" s="46">
        <f t="shared" si="0"/>
        <v>0</v>
      </c>
      <c r="I54" s="66"/>
      <c r="J54" s="66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x14ac:dyDescent="0.2">
      <c r="A55" s="37"/>
      <c r="B55" s="38"/>
      <c r="C55" s="45" t="s">
        <v>202</v>
      </c>
      <c r="D55" s="24" t="s">
        <v>77</v>
      </c>
      <c r="E55" s="68">
        <v>1</v>
      </c>
      <c r="F55" s="69"/>
      <c r="G55" s="66"/>
      <c r="H55" s="46">
        <f t="shared" si="0"/>
        <v>0</v>
      </c>
      <c r="I55" s="66"/>
      <c r="J55" s="66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ht="22.5" x14ac:dyDescent="0.2">
      <c r="A56" s="37">
        <v>15</v>
      </c>
      <c r="B56" s="38" t="s">
        <v>69</v>
      </c>
      <c r="C56" s="45" t="s">
        <v>203</v>
      </c>
      <c r="D56" s="24" t="s">
        <v>94</v>
      </c>
      <c r="E56" s="68">
        <v>52.6</v>
      </c>
      <c r="F56" s="69"/>
      <c r="G56" s="66"/>
      <c r="H56" s="46">
        <f t="shared" si="0"/>
        <v>0</v>
      </c>
      <c r="I56" s="66"/>
      <c r="J56" s="66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x14ac:dyDescent="0.2">
      <c r="A57" s="37"/>
      <c r="B57" s="38"/>
      <c r="C57" s="45" t="s">
        <v>512</v>
      </c>
      <c r="D57" s="24" t="s">
        <v>106</v>
      </c>
      <c r="E57" s="68">
        <v>31.56</v>
      </c>
      <c r="F57" s="69"/>
      <c r="G57" s="66"/>
      <c r="H57" s="46">
        <f t="shared" si="0"/>
        <v>0</v>
      </c>
      <c r="I57" s="66"/>
      <c r="J57" s="66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x14ac:dyDescent="0.2">
      <c r="A58" s="37"/>
      <c r="B58" s="38"/>
      <c r="C58" s="45" t="s">
        <v>513</v>
      </c>
      <c r="D58" s="24" t="s">
        <v>106</v>
      </c>
      <c r="E58" s="68">
        <v>36.82</v>
      </c>
      <c r="F58" s="69"/>
      <c r="G58" s="66"/>
      <c r="H58" s="46">
        <f t="shared" si="0"/>
        <v>0</v>
      </c>
      <c r="I58" s="66"/>
      <c r="J58" s="66"/>
      <c r="K58" s="47">
        <f t="shared" si="1"/>
        <v>0</v>
      </c>
      <c r="L58" s="48">
        <f t="shared" si="2"/>
        <v>0</v>
      </c>
      <c r="M58" s="46">
        <f t="shared" si="3"/>
        <v>0</v>
      </c>
      <c r="N58" s="46">
        <f t="shared" si="4"/>
        <v>0</v>
      </c>
      <c r="O58" s="46">
        <f t="shared" si="5"/>
        <v>0</v>
      </c>
      <c r="P58" s="47">
        <f t="shared" si="6"/>
        <v>0</v>
      </c>
    </row>
    <row r="59" spans="1:16" x14ac:dyDescent="0.2">
      <c r="A59" s="37"/>
      <c r="B59" s="38"/>
      <c r="C59" s="45" t="s">
        <v>204</v>
      </c>
      <c r="D59" s="24" t="s">
        <v>157</v>
      </c>
      <c r="E59" s="68">
        <v>89.42</v>
      </c>
      <c r="F59" s="69"/>
      <c r="G59" s="66"/>
      <c r="H59" s="46">
        <f t="shared" si="0"/>
        <v>0</v>
      </c>
      <c r="I59" s="66"/>
      <c r="J59" s="66"/>
      <c r="K59" s="47">
        <f t="shared" si="1"/>
        <v>0</v>
      </c>
      <c r="L59" s="48">
        <f t="shared" si="2"/>
        <v>0</v>
      </c>
      <c r="M59" s="46">
        <f t="shared" si="3"/>
        <v>0</v>
      </c>
      <c r="N59" s="46">
        <f t="shared" si="4"/>
        <v>0</v>
      </c>
      <c r="O59" s="46">
        <f t="shared" si="5"/>
        <v>0</v>
      </c>
      <c r="P59" s="47">
        <f t="shared" si="6"/>
        <v>0</v>
      </c>
    </row>
    <row r="60" spans="1:16" x14ac:dyDescent="0.2">
      <c r="A60" s="37"/>
      <c r="B60" s="38"/>
      <c r="C60" s="45" t="s">
        <v>205</v>
      </c>
      <c r="D60" s="24" t="s">
        <v>94</v>
      </c>
      <c r="E60" s="68">
        <v>1.58</v>
      </c>
      <c r="F60" s="69"/>
      <c r="G60" s="66"/>
      <c r="H60" s="46">
        <f t="shared" si="0"/>
        <v>0</v>
      </c>
      <c r="I60" s="66"/>
      <c r="J60" s="66"/>
      <c r="K60" s="47">
        <f t="shared" si="1"/>
        <v>0</v>
      </c>
      <c r="L60" s="48">
        <f t="shared" si="2"/>
        <v>0</v>
      </c>
      <c r="M60" s="46">
        <f t="shared" si="3"/>
        <v>0</v>
      </c>
      <c r="N60" s="46">
        <f t="shared" si="4"/>
        <v>0</v>
      </c>
      <c r="O60" s="46">
        <f t="shared" si="5"/>
        <v>0</v>
      </c>
      <c r="P60" s="47">
        <f t="shared" si="6"/>
        <v>0</v>
      </c>
    </row>
    <row r="61" spans="1:16" x14ac:dyDescent="0.2">
      <c r="A61" s="37"/>
      <c r="B61" s="38"/>
      <c r="C61" s="45" t="s">
        <v>206</v>
      </c>
      <c r="D61" s="24" t="s">
        <v>157</v>
      </c>
      <c r="E61" s="68">
        <v>578.6</v>
      </c>
      <c r="F61" s="69"/>
      <c r="G61" s="66"/>
      <c r="H61" s="46">
        <f t="shared" si="0"/>
        <v>0</v>
      </c>
      <c r="I61" s="66"/>
      <c r="J61" s="66"/>
      <c r="K61" s="47">
        <f t="shared" si="1"/>
        <v>0</v>
      </c>
      <c r="L61" s="48">
        <f t="shared" si="2"/>
        <v>0</v>
      </c>
      <c r="M61" s="46">
        <f t="shared" si="3"/>
        <v>0</v>
      </c>
      <c r="N61" s="46">
        <f t="shared" si="4"/>
        <v>0</v>
      </c>
      <c r="O61" s="46">
        <f t="shared" si="5"/>
        <v>0</v>
      </c>
      <c r="P61" s="47">
        <f t="shared" si="6"/>
        <v>0</v>
      </c>
    </row>
    <row r="62" spans="1:16" x14ac:dyDescent="0.2">
      <c r="A62" s="37">
        <v>16</v>
      </c>
      <c r="B62" s="38" t="s">
        <v>69</v>
      </c>
      <c r="C62" s="45" t="s">
        <v>207</v>
      </c>
      <c r="D62" s="24" t="s">
        <v>94</v>
      </c>
      <c r="E62" s="68">
        <v>52.6</v>
      </c>
      <c r="F62" s="69"/>
      <c r="G62" s="66"/>
      <c r="H62" s="46">
        <f t="shared" si="0"/>
        <v>0</v>
      </c>
      <c r="I62" s="66"/>
      <c r="J62" s="66"/>
      <c r="K62" s="47">
        <f t="shared" si="1"/>
        <v>0</v>
      </c>
      <c r="L62" s="48">
        <f t="shared" si="2"/>
        <v>0</v>
      </c>
      <c r="M62" s="46">
        <f t="shared" si="3"/>
        <v>0</v>
      </c>
      <c r="N62" s="46">
        <f t="shared" si="4"/>
        <v>0</v>
      </c>
      <c r="O62" s="46">
        <f t="shared" si="5"/>
        <v>0</v>
      </c>
      <c r="P62" s="47">
        <f t="shared" si="6"/>
        <v>0</v>
      </c>
    </row>
    <row r="63" spans="1:16" x14ac:dyDescent="0.2">
      <c r="A63" s="37"/>
      <c r="B63" s="38"/>
      <c r="C63" s="45" t="s">
        <v>208</v>
      </c>
      <c r="D63" s="24" t="s">
        <v>209</v>
      </c>
      <c r="E63" s="68">
        <v>7.9</v>
      </c>
      <c r="F63" s="69"/>
      <c r="G63" s="66"/>
      <c r="H63" s="46">
        <f t="shared" si="0"/>
        <v>0</v>
      </c>
      <c r="I63" s="66"/>
      <c r="J63" s="66"/>
      <c r="K63" s="47">
        <f t="shared" si="1"/>
        <v>0</v>
      </c>
      <c r="L63" s="48">
        <f t="shared" si="2"/>
        <v>0</v>
      </c>
      <c r="M63" s="46">
        <f t="shared" si="3"/>
        <v>0</v>
      </c>
      <c r="N63" s="46">
        <f t="shared" si="4"/>
        <v>0</v>
      </c>
      <c r="O63" s="46">
        <f t="shared" si="5"/>
        <v>0</v>
      </c>
      <c r="P63" s="47">
        <f t="shared" si="6"/>
        <v>0</v>
      </c>
    </row>
    <row r="64" spans="1:16" ht="22.5" x14ac:dyDescent="0.2">
      <c r="A64" s="37">
        <v>17</v>
      </c>
      <c r="B64" s="38" t="s">
        <v>69</v>
      </c>
      <c r="C64" s="45" t="s">
        <v>514</v>
      </c>
      <c r="D64" s="24" t="s">
        <v>94</v>
      </c>
      <c r="E64" s="68">
        <v>52.6</v>
      </c>
      <c r="F64" s="69"/>
      <c r="G64" s="66"/>
      <c r="H64" s="46">
        <f t="shared" si="0"/>
        <v>0</v>
      </c>
      <c r="I64" s="66"/>
      <c r="J64" s="66"/>
      <c r="K64" s="47">
        <f t="shared" si="1"/>
        <v>0</v>
      </c>
      <c r="L64" s="48">
        <f t="shared" si="2"/>
        <v>0</v>
      </c>
      <c r="M64" s="46">
        <f t="shared" si="3"/>
        <v>0</v>
      </c>
      <c r="N64" s="46">
        <f t="shared" si="4"/>
        <v>0</v>
      </c>
      <c r="O64" s="46">
        <f t="shared" si="5"/>
        <v>0</v>
      </c>
      <c r="P64" s="47">
        <f t="shared" si="6"/>
        <v>0</v>
      </c>
    </row>
    <row r="65" spans="1:16" ht="12" thickBot="1" x14ac:dyDescent="0.25">
      <c r="A65" s="37"/>
      <c r="B65" s="38"/>
      <c r="C65" s="45" t="s">
        <v>515</v>
      </c>
      <c r="D65" s="24" t="s">
        <v>209</v>
      </c>
      <c r="E65" s="68">
        <v>15.8</v>
      </c>
      <c r="F65" s="69"/>
      <c r="G65" s="66"/>
      <c r="H65" s="46">
        <f t="shared" si="0"/>
        <v>0</v>
      </c>
      <c r="I65" s="66"/>
      <c r="J65" s="66"/>
      <c r="K65" s="47">
        <f t="shared" si="1"/>
        <v>0</v>
      </c>
      <c r="L65" s="48">
        <f t="shared" si="2"/>
        <v>0</v>
      </c>
      <c r="M65" s="46">
        <f t="shared" si="3"/>
        <v>0</v>
      </c>
      <c r="N65" s="46">
        <f t="shared" si="4"/>
        <v>0</v>
      </c>
      <c r="O65" s="46">
        <f t="shared" si="5"/>
        <v>0</v>
      </c>
      <c r="P65" s="47">
        <f t="shared" si="6"/>
        <v>0</v>
      </c>
    </row>
    <row r="66" spans="1:16" ht="12" thickBot="1" x14ac:dyDescent="0.25">
      <c r="A66" s="172" t="s">
        <v>95</v>
      </c>
      <c r="B66" s="173"/>
      <c r="C66" s="173"/>
      <c r="D66" s="173"/>
      <c r="E66" s="173"/>
      <c r="F66" s="173"/>
      <c r="G66" s="173"/>
      <c r="H66" s="173"/>
      <c r="I66" s="173"/>
      <c r="J66" s="173"/>
      <c r="K66" s="174"/>
      <c r="L66" s="70">
        <f>SUM(L14:L65)</f>
        <v>0</v>
      </c>
      <c r="M66" s="71">
        <f>SUM(M14:M65)</f>
        <v>0</v>
      </c>
      <c r="N66" s="71">
        <f>SUM(N14:N65)</f>
        <v>0</v>
      </c>
      <c r="O66" s="71">
        <f>SUM(O14:O65)</f>
        <v>0</v>
      </c>
      <c r="P66" s="72">
        <f>SUM(P14:P65)</f>
        <v>0</v>
      </c>
    </row>
    <row r="67" spans="1:16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">
      <c r="A69" s="1" t="s">
        <v>14</v>
      </c>
      <c r="B69" s="17"/>
      <c r="C69" s="171">
        <f>'Kops a'!C38:H38</f>
        <v>0</v>
      </c>
      <c r="D69" s="171"/>
      <c r="E69" s="171"/>
      <c r="F69" s="171"/>
      <c r="G69" s="171"/>
      <c r="H69" s="171"/>
      <c r="I69" s="17"/>
      <c r="J69" s="17"/>
      <c r="K69" s="17"/>
      <c r="L69" s="17"/>
      <c r="M69" s="17"/>
      <c r="N69" s="17"/>
      <c r="O69" s="17"/>
      <c r="P69" s="17"/>
    </row>
    <row r="70" spans="1:16" x14ac:dyDescent="0.2">
      <c r="A70" s="17"/>
      <c r="B70" s="17"/>
      <c r="C70" s="108" t="s">
        <v>15</v>
      </c>
      <c r="D70" s="108"/>
      <c r="E70" s="108"/>
      <c r="F70" s="108"/>
      <c r="G70" s="108"/>
      <c r="H70" s="108"/>
      <c r="I70" s="17"/>
      <c r="J70" s="17"/>
      <c r="K70" s="17"/>
      <c r="L70" s="17"/>
      <c r="M70" s="17"/>
      <c r="N70" s="17"/>
      <c r="O70" s="17"/>
      <c r="P70" s="17"/>
    </row>
    <row r="71" spans="1:16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">
      <c r="A72" s="89" t="str">
        <f>'Kops a'!A41</f>
        <v>Tāme sastādīta 20__. gada __. _________</v>
      </c>
      <c r="B72" s="90"/>
      <c r="C72" s="90"/>
      <c r="D72" s="90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">
      <c r="A74" s="1" t="s">
        <v>38</v>
      </c>
      <c r="B74" s="17"/>
      <c r="C74" s="171">
        <f>'Kops a'!C43:H43</f>
        <v>0</v>
      </c>
      <c r="D74" s="171"/>
      <c r="E74" s="171"/>
      <c r="F74" s="171"/>
      <c r="G74" s="171"/>
      <c r="H74" s="171"/>
      <c r="I74" s="17"/>
      <c r="J74" s="17"/>
      <c r="K74" s="17"/>
      <c r="L74" s="17"/>
      <c r="M74" s="17"/>
      <c r="N74" s="17"/>
      <c r="O74" s="17"/>
      <c r="P74" s="17"/>
    </row>
    <row r="75" spans="1:16" x14ac:dyDescent="0.2">
      <c r="A75" s="17"/>
      <c r="B75" s="17"/>
      <c r="C75" s="108" t="s">
        <v>15</v>
      </c>
      <c r="D75" s="108"/>
      <c r="E75" s="108"/>
      <c r="F75" s="108"/>
      <c r="G75" s="108"/>
      <c r="H75" s="108"/>
      <c r="I75" s="17"/>
      <c r="J75" s="17"/>
      <c r="K75" s="17"/>
      <c r="L75" s="17"/>
      <c r="M75" s="17"/>
      <c r="N75" s="17"/>
      <c r="O75" s="17"/>
      <c r="P75" s="17"/>
    </row>
    <row r="76" spans="1:16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">
      <c r="A77" s="89" t="s">
        <v>55</v>
      </c>
      <c r="B77" s="90"/>
      <c r="C77" s="94">
        <f>'Kops a'!C46</f>
        <v>0</v>
      </c>
      <c r="D77" s="49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ht="13.5" x14ac:dyDescent="0.2">
      <c r="A79" s="106" t="s">
        <v>62</v>
      </c>
    </row>
    <row r="80" spans="1:16" ht="12" x14ac:dyDescent="0.2">
      <c r="A80" s="107" t="s">
        <v>63</v>
      </c>
    </row>
    <row r="81" spans="1:1" ht="12" x14ac:dyDescent="0.2">
      <c r="A81" s="107" t="s">
        <v>64</v>
      </c>
    </row>
  </sheetData>
  <mergeCells count="22">
    <mergeCell ref="C75:H75"/>
    <mergeCell ref="C4:I4"/>
    <mergeCell ref="F12:K12"/>
    <mergeCell ref="A9:F9"/>
    <mergeCell ref="J9:M9"/>
    <mergeCell ref="D8:L8"/>
    <mergeCell ref="A66:K66"/>
    <mergeCell ref="C69:H69"/>
    <mergeCell ref="C70:H70"/>
    <mergeCell ref="C74:H74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65 I15:J65 D15:G65">
    <cfRule type="cellIs" dxfId="194" priority="26" operator="equal">
      <formula>0</formula>
    </cfRule>
  </conditionalFormatting>
  <conditionalFormatting sqref="N9:O9">
    <cfRule type="cellIs" dxfId="193" priority="25" operator="equal">
      <formula>0</formula>
    </cfRule>
  </conditionalFormatting>
  <conditionalFormatting sqref="A9:F9">
    <cfRule type="containsText" dxfId="192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91" priority="22" operator="equal">
      <formula>0</formula>
    </cfRule>
  </conditionalFormatting>
  <conditionalFormatting sqref="O10">
    <cfRule type="cellIs" dxfId="190" priority="21" operator="equal">
      <formula>"20__. gada __. _________"</formula>
    </cfRule>
  </conditionalFormatting>
  <conditionalFormatting sqref="A66:K66">
    <cfRule type="containsText" dxfId="189" priority="20" operator="containsText" text="Tiešās izmaksas kopā, t. sk. darba devēja sociālais nodoklis __.__% ">
      <formula>NOT(ISERROR(SEARCH("Tiešās izmaksas kopā, t. sk. darba devēja sociālais nodoklis __.__% ",A66)))</formula>
    </cfRule>
  </conditionalFormatting>
  <conditionalFormatting sqref="H14:H65 K14:P65 L66:P66">
    <cfRule type="cellIs" dxfId="188" priority="15" operator="equal">
      <formula>0</formula>
    </cfRule>
  </conditionalFormatting>
  <conditionalFormatting sqref="C4:I4">
    <cfRule type="cellIs" dxfId="187" priority="14" operator="equal">
      <formula>0</formula>
    </cfRule>
  </conditionalFormatting>
  <conditionalFormatting sqref="C15:C65">
    <cfRule type="cellIs" dxfId="186" priority="13" operator="equal">
      <formula>0</formula>
    </cfRule>
  </conditionalFormatting>
  <conditionalFormatting sqref="D5:L8">
    <cfRule type="cellIs" dxfId="185" priority="11" operator="equal">
      <formula>0</formula>
    </cfRule>
  </conditionalFormatting>
  <conditionalFormatting sqref="A14:B14 D14:G14">
    <cfRule type="cellIs" dxfId="184" priority="10" operator="equal">
      <formula>0</formula>
    </cfRule>
  </conditionalFormatting>
  <conditionalFormatting sqref="C14">
    <cfRule type="cellIs" dxfId="183" priority="9" operator="equal">
      <formula>0</formula>
    </cfRule>
  </conditionalFormatting>
  <conditionalFormatting sqref="I14:J14">
    <cfRule type="cellIs" dxfId="182" priority="8" operator="equal">
      <formula>0</formula>
    </cfRule>
  </conditionalFormatting>
  <conditionalFormatting sqref="P10">
    <cfRule type="cellIs" dxfId="181" priority="7" operator="equal">
      <formula>"20__. gada __. _________"</formula>
    </cfRule>
  </conditionalFormatting>
  <conditionalFormatting sqref="C74:H74">
    <cfRule type="cellIs" dxfId="180" priority="4" operator="equal">
      <formula>0</formula>
    </cfRule>
  </conditionalFormatting>
  <conditionalFormatting sqref="C69:H69">
    <cfRule type="cellIs" dxfId="179" priority="3" operator="equal">
      <formula>0</formula>
    </cfRule>
  </conditionalFormatting>
  <conditionalFormatting sqref="C74:H74 C77 C69:H69">
    <cfRule type="cellIs" dxfId="178" priority="2" operator="equal">
      <formula>0</formula>
    </cfRule>
  </conditionalFormatting>
  <conditionalFormatting sqref="D1">
    <cfRule type="cellIs" dxfId="177" priority="1" operator="equal">
      <formula>0</formula>
    </cfRule>
  </conditionalFormatting>
  <pageMargins left="0.7" right="0.7" top="0.75" bottom="0.75" header="0.3" footer="0.3"/>
  <pageSetup paperSize="9" scale="93" fitToHeight="0" orientation="landscape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C7EA987-A541-4A14-8BBA-80430C8D8797}">
            <xm:f>NOT(ISERROR(SEARCH("Tāme sastādīta ____. gada ___. ______________",A72)))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A72</xm:sqref>
        </x14:conditionalFormatting>
        <x14:conditionalFormatting xmlns:xm="http://schemas.microsoft.com/office/excel/2006/main">
          <x14:cfRule type="containsText" priority="5" operator="containsText" id="{ACDA78AF-73B6-4D16-9157-A1B6B42F0CA3}">
            <xm:f>NOT(ISERROR(SEARCH("Sertifikāta Nr. _________________________________",A77)))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14D8-839A-434D-B052-CBD5FB76089D}">
  <sheetPr codeName="Sheet8">
    <pageSetUpPr fitToPage="1"/>
  </sheetPr>
  <dimension ref="A1:P96"/>
  <sheetViews>
    <sheetView topLeftCell="A61" zoomScale="145" zoomScaleNormal="145" workbookViewId="0">
      <selection activeCell="C17" sqref="C17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39</v>
      </c>
      <c r="D1" s="50">
        <f>'Kops a'!A20</f>
        <v>0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154" t="s">
        <v>210</v>
      </c>
      <c r="D2" s="154"/>
      <c r="E2" s="154"/>
      <c r="F2" s="154"/>
      <c r="G2" s="154"/>
      <c r="H2" s="154"/>
      <c r="I2" s="154"/>
      <c r="J2" s="28"/>
    </row>
    <row r="3" spans="1:16" x14ac:dyDescent="0.2">
      <c r="A3" s="29"/>
      <c r="B3" s="29"/>
      <c r="C3" s="117" t="s">
        <v>18</v>
      </c>
      <c r="D3" s="117"/>
      <c r="E3" s="117"/>
      <c r="F3" s="117"/>
      <c r="G3" s="117"/>
      <c r="H3" s="117"/>
      <c r="I3" s="117"/>
      <c r="J3" s="29"/>
    </row>
    <row r="4" spans="1:16" x14ac:dyDescent="0.2">
      <c r="A4" s="29"/>
      <c r="B4" s="29"/>
      <c r="C4" s="155" t="s">
        <v>53</v>
      </c>
      <c r="D4" s="155"/>
      <c r="E4" s="155"/>
      <c r="F4" s="155"/>
      <c r="G4" s="155"/>
      <c r="H4" s="155"/>
      <c r="I4" s="155"/>
      <c r="J4" s="29"/>
    </row>
    <row r="5" spans="1:16" x14ac:dyDescent="0.2">
      <c r="A5" s="22"/>
      <c r="B5" s="22"/>
      <c r="C5" s="26" t="s">
        <v>5</v>
      </c>
      <c r="D5" s="168" t="str">
        <f>'Kops a'!D6</f>
        <v>Daudzdzīvokļu ēka</v>
      </c>
      <c r="E5" s="168"/>
      <c r="F5" s="168"/>
      <c r="G5" s="168"/>
      <c r="H5" s="168"/>
      <c r="I5" s="168"/>
      <c r="J5" s="168"/>
      <c r="K5" s="168"/>
      <c r="L5" s="168"/>
      <c r="M5" s="17"/>
      <c r="N5" s="17"/>
      <c r="O5" s="17"/>
      <c r="P5" s="17"/>
    </row>
    <row r="6" spans="1:16" x14ac:dyDescent="0.2">
      <c r="A6" s="22"/>
      <c r="B6" s="22"/>
      <c r="C6" s="26" t="s">
        <v>6</v>
      </c>
      <c r="D6" s="168" t="str">
        <f>'Kops a'!D7</f>
        <v>Daudzdzīvokļu dzīvojamās mājas energoefektivitātes paaugstināšanas pasākumi - fasādes vienkāršotā atjaunošana</v>
      </c>
      <c r="E6" s="168"/>
      <c r="F6" s="168"/>
      <c r="G6" s="168"/>
      <c r="H6" s="168"/>
      <c r="I6" s="168"/>
      <c r="J6" s="168"/>
      <c r="K6" s="168"/>
      <c r="L6" s="168"/>
      <c r="M6" s="17"/>
      <c r="N6" s="17"/>
      <c r="O6" s="17"/>
      <c r="P6" s="17"/>
    </row>
    <row r="7" spans="1:16" x14ac:dyDescent="0.2">
      <c r="A7" s="22"/>
      <c r="B7" s="22"/>
      <c r="C7" s="26" t="s">
        <v>7</v>
      </c>
      <c r="D7" s="168" t="str">
        <f>'Kops a'!D8</f>
        <v>Mežmalas iela 5, Liepāja</v>
      </c>
      <c r="E7" s="168"/>
      <c r="F7" s="168"/>
      <c r="G7" s="168"/>
      <c r="H7" s="168"/>
      <c r="I7" s="168"/>
      <c r="J7" s="168"/>
      <c r="K7" s="168"/>
      <c r="L7" s="168"/>
      <c r="M7" s="17"/>
      <c r="N7" s="17"/>
      <c r="O7" s="17"/>
      <c r="P7" s="17"/>
    </row>
    <row r="8" spans="1:16" x14ac:dyDescent="0.2">
      <c r="A8" s="22"/>
      <c r="B8" s="22"/>
      <c r="C8" s="4" t="s">
        <v>21</v>
      </c>
      <c r="D8" s="168" t="str">
        <f>'Kops a'!D9</f>
        <v>2017/3-62/106</v>
      </c>
      <c r="E8" s="168"/>
      <c r="F8" s="168"/>
      <c r="G8" s="168"/>
      <c r="H8" s="168"/>
      <c r="I8" s="168"/>
      <c r="J8" s="168"/>
      <c r="K8" s="168"/>
      <c r="L8" s="168"/>
      <c r="M8" s="17"/>
      <c r="N8" s="17"/>
      <c r="O8" s="17"/>
      <c r="P8" s="17"/>
    </row>
    <row r="9" spans="1:16" ht="11.25" customHeight="1" x14ac:dyDescent="0.2">
      <c r="A9" s="156" t="s">
        <v>68</v>
      </c>
      <c r="B9" s="156"/>
      <c r="C9" s="156"/>
      <c r="D9" s="156"/>
      <c r="E9" s="156"/>
      <c r="F9" s="156"/>
      <c r="G9" s="30"/>
      <c r="H9" s="30"/>
      <c r="I9" s="30"/>
      <c r="J9" s="160" t="s">
        <v>40</v>
      </c>
      <c r="K9" s="160"/>
      <c r="L9" s="160"/>
      <c r="M9" s="160"/>
      <c r="N9" s="167">
        <f>P81</f>
        <v>0</v>
      </c>
      <c r="O9" s="167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92"/>
      <c r="P10" s="91" t="str">
        <f>A87</f>
        <v>Tāme sastādīta 20__. gada __. 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128" t="s">
        <v>24</v>
      </c>
      <c r="B12" s="162" t="s">
        <v>41</v>
      </c>
      <c r="C12" s="158" t="s">
        <v>42</v>
      </c>
      <c r="D12" s="165" t="s">
        <v>43</v>
      </c>
      <c r="E12" s="169" t="s">
        <v>44</v>
      </c>
      <c r="F12" s="157" t="s">
        <v>45</v>
      </c>
      <c r="G12" s="158"/>
      <c r="H12" s="158"/>
      <c r="I12" s="158"/>
      <c r="J12" s="158"/>
      <c r="K12" s="159"/>
      <c r="L12" s="157" t="s">
        <v>46</v>
      </c>
      <c r="M12" s="158"/>
      <c r="N12" s="158"/>
      <c r="O12" s="158"/>
      <c r="P12" s="159"/>
    </row>
    <row r="13" spans="1:16" ht="126.75" customHeight="1" thickBot="1" x14ac:dyDescent="0.25">
      <c r="A13" s="161"/>
      <c r="B13" s="163"/>
      <c r="C13" s="164"/>
      <c r="D13" s="166"/>
      <c r="E13" s="170"/>
      <c r="F13" s="35" t="s">
        <v>47</v>
      </c>
      <c r="G13" s="36" t="s">
        <v>48</v>
      </c>
      <c r="H13" s="36" t="s">
        <v>49</v>
      </c>
      <c r="I13" s="36" t="s">
        <v>50</v>
      </c>
      <c r="J13" s="36" t="s">
        <v>51</v>
      </c>
      <c r="K13" s="61" t="s">
        <v>52</v>
      </c>
      <c r="L13" s="35" t="s">
        <v>47</v>
      </c>
      <c r="M13" s="36" t="s">
        <v>49</v>
      </c>
      <c r="N13" s="36" t="s">
        <v>50</v>
      </c>
      <c r="O13" s="36" t="s">
        <v>51</v>
      </c>
      <c r="P13" s="61" t="s">
        <v>52</v>
      </c>
    </row>
    <row r="14" spans="1:16" x14ac:dyDescent="0.2">
      <c r="A14" s="62"/>
      <c r="B14" s="63"/>
      <c r="C14" s="64" t="s">
        <v>211</v>
      </c>
      <c r="D14" s="65"/>
      <c r="E14" s="68"/>
      <c r="F14" s="69"/>
      <c r="G14" s="66"/>
      <c r="H14" s="66">
        <f>ROUND(F14*G14,2)</f>
        <v>0</v>
      </c>
      <c r="I14" s="66"/>
      <c r="J14" s="66"/>
      <c r="K14" s="67">
        <f>SUM(H14:J14)</f>
        <v>0</v>
      </c>
      <c r="L14" s="69">
        <f>ROUND(E14*F14,2)</f>
        <v>0</v>
      </c>
      <c r="M14" s="66">
        <f>ROUND(H14*E14,2)</f>
        <v>0</v>
      </c>
      <c r="N14" s="66">
        <f>ROUND(I14*E14,2)</f>
        <v>0</v>
      </c>
      <c r="O14" s="66">
        <f>ROUND(J14*E14,2)</f>
        <v>0</v>
      </c>
      <c r="P14" s="67">
        <f>SUM(M14:O14)</f>
        <v>0</v>
      </c>
    </row>
    <row r="15" spans="1:16" ht="22.5" x14ac:dyDescent="0.2">
      <c r="A15" s="37">
        <v>1</v>
      </c>
      <c r="B15" s="38" t="s">
        <v>69</v>
      </c>
      <c r="C15" s="45" t="s">
        <v>212</v>
      </c>
      <c r="D15" s="24" t="s">
        <v>75</v>
      </c>
      <c r="E15" s="68">
        <v>6</v>
      </c>
      <c r="F15" s="69"/>
      <c r="G15" s="66"/>
      <c r="H15" s="46">
        <f t="shared" ref="H15:H76" si="0">ROUND(F15*G15,2)</f>
        <v>0</v>
      </c>
      <c r="I15" s="66"/>
      <c r="J15" s="66"/>
      <c r="K15" s="47">
        <f t="shared" ref="K15:K76" si="1">SUM(H15:J15)</f>
        <v>0</v>
      </c>
      <c r="L15" s="48">
        <f t="shared" ref="L15:L76" si="2">ROUND(E15*F15,2)</f>
        <v>0</v>
      </c>
      <c r="M15" s="46">
        <f t="shared" ref="M15:M76" si="3">ROUND(H15*E15,2)</f>
        <v>0</v>
      </c>
      <c r="N15" s="46">
        <f t="shared" ref="N15:N76" si="4">ROUND(I15*E15,2)</f>
        <v>0</v>
      </c>
      <c r="O15" s="46">
        <f t="shared" ref="O15:O76" si="5">ROUND(J15*E15,2)</f>
        <v>0</v>
      </c>
      <c r="P15" s="47">
        <f t="shared" ref="P15:P76" si="6">SUM(M15:O15)</f>
        <v>0</v>
      </c>
    </row>
    <row r="16" spans="1:16" x14ac:dyDescent="0.2">
      <c r="A16" s="37">
        <v>2</v>
      </c>
      <c r="B16" s="38" t="s">
        <v>69</v>
      </c>
      <c r="C16" s="45" t="s">
        <v>99</v>
      </c>
      <c r="D16" s="24" t="s">
        <v>100</v>
      </c>
      <c r="E16" s="68">
        <v>2.2999999999999998</v>
      </c>
      <c r="F16" s="69"/>
      <c r="G16" s="66"/>
      <c r="H16" s="46">
        <f t="shared" si="0"/>
        <v>0</v>
      </c>
      <c r="I16" s="66"/>
      <c r="J16" s="66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">
      <c r="A17" s="37">
        <v>3</v>
      </c>
      <c r="B17" s="38" t="s">
        <v>69</v>
      </c>
      <c r="C17" s="45" t="s">
        <v>101</v>
      </c>
      <c r="D17" s="24" t="s">
        <v>75</v>
      </c>
      <c r="E17" s="68">
        <v>0.3</v>
      </c>
      <c r="F17" s="69"/>
      <c r="G17" s="66"/>
      <c r="H17" s="46">
        <f t="shared" si="0"/>
        <v>0</v>
      </c>
      <c r="I17" s="66"/>
      <c r="J17" s="66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">
      <c r="A18" s="37"/>
      <c r="B18" s="38"/>
      <c r="C18" s="45" t="s">
        <v>213</v>
      </c>
      <c r="D18" s="24"/>
      <c r="E18" s="68"/>
      <c r="F18" s="69"/>
      <c r="G18" s="66"/>
      <c r="H18" s="46">
        <f t="shared" si="0"/>
        <v>0</v>
      </c>
      <c r="I18" s="66"/>
      <c r="J18" s="66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ht="33.75" x14ac:dyDescent="0.2">
      <c r="A19" s="37">
        <v>4</v>
      </c>
      <c r="B19" s="38" t="s">
        <v>69</v>
      </c>
      <c r="C19" s="45" t="s">
        <v>516</v>
      </c>
      <c r="D19" s="24" t="s">
        <v>157</v>
      </c>
      <c r="E19" s="68">
        <v>7.5</v>
      </c>
      <c r="F19" s="69"/>
      <c r="G19" s="66"/>
      <c r="H19" s="46">
        <f t="shared" si="0"/>
        <v>0</v>
      </c>
      <c r="I19" s="66"/>
      <c r="J19" s="66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ht="22.5" x14ac:dyDescent="0.2">
      <c r="A20" s="37">
        <v>5</v>
      </c>
      <c r="B20" s="38" t="s">
        <v>69</v>
      </c>
      <c r="C20" s="45" t="s">
        <v>517</v>
      </c>
      <c r="D20" s="24" t="s">
        <v>94</v>
      </c>
      <c r="E20" s="68">
        <v>9</v>
      </c>
      <c r="F20" s="69"/>
      <c r="G20" s="66"/>
      <c r="H20" s="46">
        <f t="shared" si="0"/>
        <v>0</v>
      </c>
      <c r="I20" s="66"/>
      <c r="J20" s="66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">
      <c r="A21" s="37"/>
      <c r="B21" s="38"/>
      <c r="C21" s="45" t="s">
        <v>518</v>
      </c>
      <c r="D21" s="24" t="s">
        <v>157</v>
      </c>
      <c r="E21" s="68">
        <v>11.25</v>
      </c>
      <c r="F21" s="69"/>
      <c r="G21" s="66"/>
      <c r="H21" s="46">
        <f t="shared" si="0"/>
        <v>0</v>
      </c>
      <c r="I21" s="66"/>
      <c r="J21" s="66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">
      <c r="A22" s="37"/>
      <c r="B22" s="38"/>
      <c r="C22" s="45" t="s">
        <v>107</v>
      </c>
      <c r="D22" s="24" t="s">
        <v>77</v>
      </c>
      <c r="E22" s="68">
        <v>1</v>
      </c>
      <c r="F22" s="69"/>
      <c r="G22" s="66"/>
      <c r="H22" s="46">
        <f t="shared" si="0"/>
        <v>0</v>
      </c>
      <c r="I22" s="66"/>
      <c r="J22" s="66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ht="33.75" x14ac:dyDescent="0.2">
      <c r="A23" s="37">
        <v>6</v>
      </c>
      <c r="B23" s="38" t="s">
        <v>69</v>
      </c>
      <c r="C23" s="45" t="s">
        <v>214</v>
      </c>
      <c r="D23" s="24" t="s">
        <v>157</v>
      </c>
      <c r="E23" s="68">
        <v>21.1</v>
      </c>
      <c r="F23" s="69"/>
      <c r="G23" s="66"/>
      <c r="H23" s="46">
        <f t="shared" si="0"/>
        <v>0</v>
      </c>
      <c r="I23" s="66"/>
      <c r="J23" s="66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ht="22.5" x14ac:dyDescent="0.2">
      <c r="A24" s="37"/>
      <c r="B24" s="38"/>
      <c r="C24" s="45" t="s">
        <v>215</v>
      </c>
      <c r="D24" s="24" t="s">
        <v>157</v>
      </c>
      <c r="E24" s="68">
        <v>8.25</v>
      </c>
      <c r="F24" s="69"/>
      <c r="G24" s="66"/>
      <c r="H24" s="46">
        <f t="shared" si="0"/>
        <v>0</v>
      </c>
      <c r="I24" s="66"/>
      <c r="J24" s="66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ht="22.5" x14ac:dyDescent="0.2">
      <c r="A25" s="37"/>
      <c r="B25" s="38"/>
      <c r="C25" s="45" t="s">
        <v>216</v>
      </c>
      <c r="D25" s="24" t="s">
        <v>157</v>
      </c>
      <c r="E25" s="68">
        <v>11.88</v>
      </c>
      <c r="F25" s="69"/>
      <c r="G25" s="66"/>
      <c r="H25" s="46">
        <f t="shared" si="0"/>
        <v>0</v>
      </c>
      <c r="I25" s="66"/>
      <c r="J25" s="66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ht="22.5" x14ac:dyDescent="0.2">
      <c r="A26" s="37"/>
      <c r="B26" s="38"/>
      <c r="C26" s="45" t="s">
        <v>217</v>
      </c>
      <c r="D26" s="24" t="s">
        <v>157</v>
      </c>
      <c r="E26" s="68">
        <v>3.08</v>
      </c>
      <c r="F26" s="69"/>
      <c r="G26" s="66"/>
      <c r="H26" s="46">
        <f t="shared" si="0"/>
        <v>0</v>
      </c>
      <c r="I26" s="66"/>
      <c r="J26" s="66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">
      <c r="A27" s="37"/>
      <c r="B27" s="38"/>
      <c r="C27" s="45" t="s">
        <v>107</v>
      </c>
      <c r="D27" s="24" t="s">
        <v>77</v>
      </c>
      <c r="E27" s="68">
        <v>1</v>
      </c>
      <c r="F27" s="69"/>
      <c r="G27" s="66"/>
      <c r="H27" s="46">
        <f t="shared" si="0"/>
        <v>0</v>
      </c>
      <c r="I27" s="66"/>
      <c r="J27" s="66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ht="33.75" x14ac:dyDescent="0.2">
      <c r="A28" s="37">
        <v>7</v>
      </c>
      <c r="B28" s="38" t="s">
        <v>69</v>
      </c>
      <c r="C28" s="45" t="s">
        <v>218</v>
      </c>
      <c r="D28" s="24" t="s">
        <v>157</v>
      </c>
      <c r="E28" s="68">
        <v>7.5</v>
      </c>
      <c r="F28" s="69"/>
      <c r="G28" s="66"/>
      <c r="H28" s="46">
        <f t="shared" si="0"/>
        <v>0</v>
      </c>
      <c r="I28" s="66"/>
      <c r="J28" s="66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ht="22.5" x14ac:dyDescent="0.2">
      <c r="A29" s="37"/>
      <c r="B29" s="38"/>
      <c r="C29" s="45" t="s">
        <v>219</v>
      </c>
      <c r="D29" s="24" t="s">
        <v>157</v>
      </c>
      <c r="E29" s="68">
        <v>8</v>
      </c>
      <c r="F29" s="69"/>
      <c r="G29" s="66"/>
      <c r="H29" s="46">
        <f t="shared" si="0"/>
        <v>0</v>
      </c>
      <c r="I29" s="66"/>
      <c r="J29" s="66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">
      <c r="A30" s="37"/>
      <c r="B30" s="38"/>
      <c r="C30" s="45" t="s">
        <v>220</v>
      </c>
      <c r="D30" s="24" t="s">
        <v>75</v>
      </c>
      <c r="E30" s="68">
        <v>3</v>
      </c>
      <c r="F30" s="69"/>
      <c r="G30" s="66"/>
      <c r="H30" s="46">
        <f t="shared" si="0"/>
        <v>0</v>
      </c>
      <c r="I30" s="66"/>
      <c r="J30" s="66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">
      <c r="A31" s="37"/>
      <c r="B31" s="38"/>
      <c r="C31" s="45" t="s">
        <v>107</v>
      </c>
      <c r="D31" s="24" t="s">
        <v>77</v>
      </c>
      <c r="E31" s="68">
        <v>1</v>
      </c>
      <c r="F31" s="69"/>
      <c r="G31" s="66"/>
      <c r="H31" s="46">
        <f t="shared" si="0"/>
        <v>0</v>
      </c>
      <c r="I31" s="66"/>
      <c r="J31" s="66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ht="22.5" x14ac:dyDescent="0.2">
      <c r="A32" s="37">
        <v>8</v>
      </c>
      <c r="B32" s="38" t="s">
        <v>69</v>
      </c>
      <c r="C32" s="45" t="s">
        <v>221</v>
      </c>
      <c r="D32" s="24" t="s">
        <v>157</v>
      </c>
      <c r="E32" s="68">
        <v>11.7</v>
      </c>
      <c r="F32" s="69"/>
      <c r="G32" s="66"/>
      <c r="H32" s="46">
        <f t="shared" si="0"/>
        <v>0</v>
      </c>
      <c r="I32" s="66"/>
      <c r="J32" s="66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ht="22.5" x14ac:dyDescent="0.2">
      <c r="A33" s="37"/>
      <c r="B33" s="38"/>
      <c r="C33" s="45" t="s">
        <v>222</v>
      </c>
      <c r="D33" s="24" t="s">
        <v>157</v>
      </c>
      <c r="E33" s="68">
        <v>13</v>
      </c>
      <c r="F33" s="69"/>
      <c r="G33" s="66"/>
      <c r="H33" s="46">
        <f t="shared" si="0"/>
        <v>0</v>
      </c>
      <c r="I33" s="66"/>
      <c r="J33" s="66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">
      <c r="A34" s="37"/>
      <c r="B34" s="38"/>
      <c r="C34" s="45" t="s">
        <v>223</v>
      </c>
      <c r="D34" s="24" t="s">
        <v>77</v>
      </c>
      <c r="E34" s="68">
        <v>1</v>
      </c>
      <c r="F34" s="69"/>
      <c r="G34" s="66"/>
      <c r="H34" s="46">
        <f t="shared" si="0"/>
        <v>0</v>
      </c>
      <c r="I34" s="66"/>
      <c r="J34" s="66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">
      <c r="A35" s="37"/>
      <c r="B35" s="38"/>
      <c r="C35" s="45" t="s">
        <v>224</v>
      </c>
      <c r="D35" s="24"/>
      <c r="E35" s="68"/>
      <c r="F35" s="69"/>
      <c r="G35" s="66"/>
      <c r="H35" s="46">
        <f t="shared" si="0"/>
        <v>0</v>
      </c>
      <c r="I35" s="66"/>
      <c r="J35" s="66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">
      <c r="A36" s="37"/>
      <c r="B36" s="38"/>
      <c r="C36" s="45" t="s">
        <v>225</v>
      </c>
      <c r="D36" s="24"/>
      <c r="E36" s="68"/>
      <c r="F36" s="69"/>
      <c r="G36" s="66"/>
      <c r="H36" s="46">
        <f t="shared" si="0"/>
        <v>0</v>
      </c>
      <c r="I36" s="66"/>
      <c r="J36" s="66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ht="22.5" x14ac:dyDescent="0.2">
      <c r="A37" s="37">
        <v>9</v>
      </c>
      <c r="B37" s="38" t="s">
        <v>69</v>
      </c>
      <c r="C37" s="45" t="s">
        <v>226</v>
      </c>
      <c r="D37" s="24" t="s">
        <v>94</v>
      </c>
      <c r="E37" s="68">
        <v>50</v>
      </c>
      <c r="F37" s="69"/>
      <c r="G37" s="66"/>
      <c r="H37" s="46">
        <f t="shared" si="0"/>
        <v>0</v>
      </c>
      <c r="I37" s="66"/>
      <c r="J37" s="66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ht="22.5" x14ac:dyDescent="0.2">
      <c r="A38" s="37">
        <v>10</v>
      </c>
      <c r="B38" s="38" t="s">
        <v>69</v>
      </c>
      <c r="C38" s="45" t="s">
        <v>227</v>
      </c>
      <c r="D38" s="24" t="s">
        <v>94</v>
      </c>
      <c r="E38" s="68">
        <v>50</v>
      </c>
      <c r="F38" s="69"/>
      <c r="G38" s="66"/>
      <c r="H38" s="46">
        <f t="shared" si="0"/>
        <v>0</v>
      </c>
      <c r="I38" s="66"/>
      <c r="J38" s="66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">
      <c r="A39" s="37"/>
      <c r="B39" s="38"/>
      <c r="C39" s="45" t="s">
        <v>519</v>
      </c>
      <c r="D39" s="24" t="s">
        <v>106</v>
      </c>
      <c r="E39" s="68">
        <v>75</v>
      </c>
      <c r="F39" s="69"/>
      <c r="G39" s="66"/>
      <c r="H39" s="46">
        <f t="shared" si="0"/>
        <v>0</v>
      </c>
      <c r="I39" s="66"/>
      <c r="J39" s="66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x14ac:dyDescent="0.2">
      <c r="A40" s="37"/>
      <c r="B40" s="38"/>
      <c r="C40" s="45" t="s">
        <v>520</v>
      </c>
      <c r="D40" s="24" t="s">
        <v>106</v>
      </c>
      <c r="E40" s="68">
        <v>100</v>
      </c>
      <c r="F40" s="69"/>
      <c r="G40" s="66"/>
      <c r="H40" s="46">
        <f t="shared" si="0"/>
        <v>0</v>
      </c>
      <c r="I40" s="66"/>
      <c r="J40" s="66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ht="33.75" x14ac:dyDescent="0.2">
      <c r="A41" s="37">
        <v>11</v>
      </c>
      <c r="B41" s="38" t="s">
        <v>69</v>
      </c>
      <c r="C41" s="45" t="s">
        <v>521</v>
      </c>
      <c r="D41" s="24" t="s">
        <v>94</v>
      </c>
      <c r="E41" s="68">
        <v>50</v>
      </c>
      <c r="F41" s="69"/>
      <c r="G41" s="66"/>
      <c r="H41" s="46">
        <f t="shared" si="0"/>
        <v>0</v>
      </c>
      <c r="I41" s="66"/>
      <c r="J41" s="66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">
      <c r="A42" s="37"/>
      <c r="B42" s="38"/>
      <c r="C42" s="45" t="s">
        <v>474</v>
      </c>
      <c r="D42" s="24" t="s">
        <v>106</v>
      </c>
      <c r="E42" s="68">
        <v>13</v>
      </c>
      <c r="F42" s="69"/>
      <c r="G42" s="66"/>
      <c r="H42" s="46">
        <f t="shared" si="0"/>
        <v>0</v>
      </c>
      <c r="I42" s="66"/>
      <c r="J42" s="66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x14ac:dyDescent="0.2">
      <c r="A43" s="37"/>
      <c r="B43" s="38"/>
      <c r="C43" s="45" t="s">
        <v>471</v>
      </c>
      <c r="D43" s="24" t="s">
        <v>106</v>
      </c>
      <c r="E43" s="68">
        <v>300</v>
      </c>
      <c r="F43" s="69"/>
      <c r="G43" s="66"/>
      <c r="H43" s="46">
        <f t="shared" si="0"/>
        <v>0</v>
      </c>
      <c r="I43" s="66"/>
      <c r="J43" s="66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x14ac:dyDescent="0.2">
      <c r="A44" s="37"/>
      <c r="B44" s="38"/>
      <c r="C44" s="45" t="s">
        <v>504</v>
      </c>
      <c r="D44" s="24" t="s">
        <v>94</v>
      </c>
      <c r="E44" s="68">
        <v>52.5</v>
      </c>
      <c r="F44" s="69"/>
      <c r="G44" s="66"/>
      <c r="H44" s="46">
        <f t="shared" si="0"/>
        <v>0</v>
      </c>
      <c r="I44" s="66"/>
      <c r="J44" s="66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">
      <c r="A45" s="37"/>
      <c r="B45" s="38"/>
      <c r="C45" s="45" t="s">
        <v>484</v>
      </c>
      <c r="D45" s="24" t="s">
        <v>75</v>
      </c>
      <c r="E45" s="68">
        <v>200</v>
      </c>
      <c r="F45" s="69"/>
      <c r="G45" s="66"/>
      <c r="H45" s="46">
        <f t="shared" si="0"/>
        <v>0</v>
      </c>
      <c r="I45" s="66"/>
      <c r="J45" s="66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ht="22.5" x14ac:dyDescent="0.2">
      <c r="A46" s="37">
        <v>12</v>
      </c>
      <c r="B46" s="38" t="s">
        <v>69</v>
      </c>
      <c r="C46" s="45" t="s">
        <v>522</v>
      </c>
      <c r="D46" s="24" t="s">
        <v>94</v>
      </c>
      <c r="E46" s="68">
        <v>50</v>
      </c>
      <c r="F46" s="69"/>
      <c r="G46" s="66"/>
      <c r="H46" s="46">
        <f t="shared" si="0"/>
        <v>0</v>
      </c>
      <c r="I46" s="66"/>
      <c r="J46" s="66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">
      <c r="A47" s="37"/>
      <c r="B47" s="38"/>
      <c r="C47" s="45" t="s">
        <v>471</v>
      </c>
      <c r="D47" s="24" t="s">
        <v>106</v>
      </c>
      <c r="E47" s="68">
        <v>350</v>
      </c>
      <c r="F47" s="69"/>
      <c r="G47" s="66"/>
      <c r="H47" s="46">
        <f t="shared" si="0"/>
        <v>0</v>
      </c>
      <c r="I47" s="66"/>
      <c r="J47" s="66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x14ac:dyDescent="0.2">
      <c r="A48" s="37"/>
      <c r="B48" s="38"/>
      <c r="C48" s="45" t="s">
        <v>179</v>
      </c>
      <c r="D48" s="24" t="s">
        <v>94</v>
      </c>
      <c r="E48" s="68">
        <v>60</v>
      </c>
      <c r="F48" s="69"/>
      <c r="G48" s="66"/>
      <c r="H48" s="46">
        <f t="shared" si="0"/>
        <v>0</v>
      </c>
      <c r="I48" s="66"/>
      <c r="J48" s="66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ht="22.5" x14ac:dyDescent="0.2">
      <c r="A49" s="37">
        <v>13</v>
      </c>
      <c r="B49" s="38" t="s">
        <v>69</v>
      </c>
      <c r="C49" s="45" t="s">
        <v>523</v>
      </c>
      <c r="D49" s="24" t="s">
        <v>94</v>
      </c>
      <c r="E49" s="68">
        <v>50</v>
      </c>
      <c r="F49" s="69"/>
      <c r="G49" s="66"/>
      <c r="H49" s="46">
        <f t="shared" si="0"/>
        <v>0</v>
      </c>
      <c r="I49" s="66"/>
      <c r="J49" s="66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x14ac:dyDescent="0.2">
      <c r="A50" s="37"/>
      <c r="B50" s="38"/>
      <c r="C50" s="45" t="s">
        <v>474</v>
      </c>
      <c r="D50" s="24" t="s">
        <v>106</v>
      </c>
      <c r="E50" s="68">
        <v>13</v>
      </c>
      <c r="F50" s="69"/>
      <c r="G50" s="66"/>
      <c r="H50" s="46">
        <f t="shared" si="0"/>
        <v>0</v>
      </c>
      <c r="I50" s="66"/>
      <c r="J50" s="66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x14ac:dyDescent="0.2">
      <c r="A51" s="37"/>
      <c r="B51" s="38"/>
      <c r="C51" s="45" t="s">
        <v>524</v>
      </c>
      <c r="D51" s="24" t="s">
        <v>106</v>
      </c>
      <c r="E51" s="68">
        <v>150</v>
      </c>
      <c r="F51" s="69"/>
      <c r="G51" s="66"/>
      <c r="H51" s="46">
        <f t="shared" si="0"/>
        <v>0</v>
      </c>
      <c r="I51" s="66"/>
      <c r="J51" s="66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x14ac:dyDescent="0.2">
      <c r="A52" s="37"/>
      <c r="B52" s="38"/>
      <c r="C52" s="45" t="s">
        <v>228</v>
      </c>
      <c r="D52" s="24"/>
      <c r="E52" s="68"/>
      <c r="F52" s="69"/>
      <c r="G52" s="66"/>
      <c r="H52" s="46">
        <f t="shared" si="0"/>
        <v>0</v>
      </c>
      <c r="I52" s="66"/>
      <c r="J52" s="66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ht="22.5" x14ac:dyDescent="0.2">
      <c r="A53" s="37">
        <v>14</v>
      </c>
      <c r="B53" s="38" t="s">
        <v>69</v>
      </c>
      <c r="C53" s="45" t="s">
        <v>229</v>
      </c>
      <c r="D53" s="24" t="s">
        <v>94</v>
      </c>
      <c r="E53" s="68">
        <v>10</v>
      </c>
      <c r="F53" s="69"/>
      <c r="G53" s="66"/>
      <c r="H53" s="46">
        <f t="shared" si="0"/>
        <v>0</v>
      </c>
      <c r="I53" s="66"/>
      <c r="J53" s="66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ht="33.75" x14ac:dyDescent="0.2">
      <c r="A54" s="37">
        <v>15</v>
      </c>
      <c r="B54" s="38" t="s">
        <v>69</v>
      </c>
      <c r="C54" s="45" t="s">
        <v>525</v>
      </c>
      <c r="D54" s="24" t="s">
        <v>94</v>
      </c>
      <c r="E54" s="68">
        <v>10</v>
      </c>
      <c r="F54" s="69"/>
      <c r="G54" s="66"/>
      <c r="H54" s="46">
        <f t="shared" si="0"/>
        <v>0</v>
      </c>
      <c r="I54" s="66"/>
      <c r="J54" s="66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x14ac:dyDescent="0.2">
      <c r="A55" s="37"/>
      <c r="B55" s="38"/>
      <c r="C55" s="45" t="s">
        <v>474</v>
      </c>
      <c r="D55" s="24" t="s">
        <v>106</v>
      </c>
      <c r="E55" s="68">
        <v>2.6</v>
      </c>
      <c r="F55" s="69"/>
      <c r="G55" s="66"/>
      <c r="H55" s="46">
        <f t="shared" si="0"/>
        <v>0</v>
      </c>
      <c r="I55" s="66"/>
      <c r="J55" s="66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x14ac:dyDescent="0.2">
      <c r="A56" s="37"/>
      <c r="B56" s="38"/>
      <c r="C56" s="45" t="s">
        <v>471</v>
      </c>
      <c r="D56" s="24" t="s">
        <v>106</v>
      </c>
      <c r="E56" s="68">
        <v>60</v>
      </c>
      <c r="F56" s="69"/>
      <c r="G56" s="66"/>
      <c r="H56" s="46">
        <f t="shared" si="0"/>
        <v>0</v>
      </c>
      <c r="I56" s="66"/>
      <c r="J56" s="66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x14ac:dyDescent="0.2">
      <c r="A57" s="37"/>
      <c r="B57" s="38"/>
      <c r="C57" s="45" t="s">
        <v>526</v>
      </c>
      <c r="D57" s="24" t="s">
        <v>94</v>
      </c>
      <c r="E57" s="68">
        <v>10.5</v>
      </c>
      <c r="F57" s="69"/>
      <c r="G57" s="66"/>
      <c r="H57" s="46">
        <f t="shared" si="0"/>
        <v>0</v>
      </c>
      <c r="I57" s="66"/>
      <c r="J57" s="66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x14ac:dyDescent="0.2">
      <c r="A58" s="37"/>
      <c r="B58" s="38"/>
      <c r="C58" s="45" t="s">
        <v>484</v>
      </c>
      <c r="D58" s="24" t="s">
        <v>75</v>
      </c>
      <c r="E58" s="68">
        <v>40</v>
      </c>
      <c r="F58" s="69"/>
      <c r="G58" s="66"/>
      <c r="H58" s="46">
        <f t="shared" si="0"/>
        <v>0</v>
      </c>
      <c r="I58" s="66"/>
      <c r="J58" s="66"/>
      <c r="K58" s="47">
        <f t="shared" si="1"/>
        <v>0</v>
      </c>
      <c r="L58" s="48">
        <f t="shared" si="2"/>
        <v>0</v>
      </c>
      <c r="M58" s="46">
        <f t="shared" si="3"/>
        <v>0</v>
      </c>
      <c r="N58" s="46">
        <f t="shared" si="4"/>
        <v>0</v>
      </c>
      <c r="O58" s="46">
        <f t="shared" si="5"/>
        <v>0</v>
      </c>
      <c r="P58" s="47">
        <f t="shared" si="6"/>
        <v>0</v>
      </c>
    </row>
    <row r="59" spans="1:16" ht="22.5" x14ac:dyDescent="0.2">
      <c r="A59" s="37">
        <v>16</v>
      </c>
      <c r="B59" s="38" t="s">
        <v>69</v>
      </c>
      <c r="C59" s="45" t="s">
        <v>527</v>
      </c>
      <c r="D59" s="24" t="s">
        <v>94</v>
      </c>
      <c r="E59" s="68">
        <v>10</v>
      </c>
      <c r="F59" s="69"/>
      <c r="G59" s="66"/>
      <c r="H59" s="46">
        <f t="shared" si="0"/>
        <v>0</v>
      </c>
      <c r="I59" s="66"/>
      <c r="J59" s="66"/>
      <c r="K59" s="47">
        <f t="shared" si="1"/>
        <v>0</v>
      </c>
      <c r="L59" s="48">
        <f t="shared" si="2"/>
        <v>0</v>
      </c>
      <c r="M59" s="46">
        <f t="shared" si="3"/>
        <v>0</v>
      </c>
      <c r="N59" s="46">
        <f t="shared" si="4"/>
        <v>0</v>
      </c>
      <c r="O59" s="46">
        <f t="shared" si="5"/>
        <v>0</v>
      </c>
      <c r="P59" s="47">
        <f t="shared" si="6"/>
        <v>0</v>
      </c>
    </row>
    <row r="60" spans="1:16" x14ac:dyDescent="0.2">
      <c r="A60" s="37"/>
      <c r="B60" s="38"/>
      <c r="C60" s="45" t="s">
        <v>471</v>
      </c>
      <c r="D60" s="24" t="s">
        <v>106</v>
      </c>
      <c r="E60" s="68">
        <v>70</v>
      </c>
      <c r="F60" s="69"/>
      <c r="G60" s="66"/>
      <c r="H60" s="46">
        <f t="shared" si="0"/>
        <v>0</v>
      </c>
      <c r="I60" s="66"/>
      <c r="J60" s="66"/>
      <c r="K60" s="47">
        <f t="shared" si="1"/>
        <v>0</v>
      </c>
      <c r="L60" s="48">
        <f t="shared" si="2"/>
        <v>0</v>
      </c>
      <c r="M60" s="46">
        <f t="shared" si="3"/>
        <v>0</v>
      </c>
      <c r="N60" s="46">
        <f t="shared" si="4"/>
        <v>0</v>
      </c>
      <c r="O60" s="46">
        <f t="shared" si="5"/>
        <v>0</v>
      </c>
      <c r="P60" s="47">
        <f t="shared" si="6"/>
        <v>0</v>
      </c>
    </row>
    <row r="61" spans="1:16" x14ac:dyDescent="0.2">
      <c r="A61" s="37"/>
      <c r="B61" s="38"/>
      <c r="C61" s="45" t="s">
        <v>179</v>
      </c>
      <c r="D61" s="24" t="s">
        <v>94</v>
      </c>
      <c r="E61" s="68">
        <v>12</v>
      </c>
      <c r="F61" s="69"/>
      <c r="G61" s="66"/>
      <c r="H61" s="46">
        <f t="shared" si="0"/>
        <v>0</v>
      </c>
      <c r="I61" s="66"/>
      <c r="J61" s="66"/>
      <c r="K61" s="47">
        <f t="shared" si="1"/>
        <v>0</v>
      </c>
      <c r="L61" s="48">
        <f t="shared" si="2"/>
        <v>0</v>
      </c>
      <c r="M61" s="46">
        <f t="shared" si="3"/>
        <v>0</v>
      </c>
      <c r="N61" s="46">
        <f t="shared" si="4"/>
        <v>0</v>
      </c>
      <c r="O61" s="46">
        <f t="shared" si="5"/>
        <v>0</v>
      </c>
      <c r="P61" s="47">
        <f t="shared" si="6"/>
        <v>0</v>
      </c>
    </row>
    <row r="62" spans="1:16" ht="22.5" x14ac:dyDescent="0.2">
      <c r="A62" s="37">
        <v>17</v>
      </c>
      <c r="B62" s="38" t="s">
        <v>69</v>
      </c>
      <c r="C62" s="45" t="s">
        <v>528</v>
      </c>
      <c r="D62" s="24" t="s">
        <v>94</v>
      </c>
      <c r="E62" s="68">
        <v>10</v>
      </c>
      <c r="F62" s="69"/>
      <c r="G62" s="66"/>
      <c r="H62" s="46">
        <f t="shared" si="0"/>
        <v>0</v>
      </c>
      <c r="I62" s="66"/>
      <c r="J62" s="66"/>
      <c r="K62" s="47">
        <f t="shared" si="1"/>
        <v>0</v>
      </c>
      <c r="L62" s="48">
        <f t="shared" si="2"/>
        <v>0</v>
      </c>
      <c r="M62" s="46">
        <f t="shared" si="3"/>
        <v>0</v>
      </c>
      <c r="N62" s="46">
        <f t="shared" si="4"/>
        <v>0</v>
      </c>
      <c r="O62" s="46">
        <f t="shared" si="5"/>
        <v>0</v>
      </c>
      <c r="P62" s="47">
        <f t="shared" si="6"/>
        <v>0</v>
      </c>
    </row>
    <row r="63" spans="1:16" x14ac:dyDescent="0.2">
      <c r="A63" s="37"/>
      <c r="B63" s="38"/>
      <c r="C63" s="45" t="s">
        <v>474</v>
      </c>
      <c r="D63" s="24" t="s">
        <v>106</v>
      </c>
      <c r="E63" s="68">
        <v>2.6</v>
      </c>
      <c r="F63" s="69"/>
      <c r="G63" s="66"/>
      <c r="H63" s="46">
        <f t="shared" si="0"/>
        <v>0</v>
      </c>
      <c r="I63" s="66"/>
      <c r="J63" s="66"/>
      <c r="K63" s="47">
        <f t="shared" si="1"/>
        <v>0</v>
      </c>
      <c r="L63" s="48">
        <f t="shared" si="2"/>
        <v>0</v>
      </c>
      <c r="M63" s="46">
        <f t="shared" si="3"/>
        <v>0</v>
      </c>
      <c r="N63" s="46">
        <f t="shared" si="4"/>
        <v>0</v>
      </c>
      <c r="O63" s="46">
        <f t="shared" si="5"/>
        <v>0</v>
      </c>
      <c r="P63" s="47">
        <f t="shared" si="6"/>
        <v>0</v>
      </c>
    </row>
    <row r="64" spans="1:16" x14ac:dyDescent="0.2">
      <c r="A64" s="37"/>
      <c r="B64" s="38"/>
      <c r="C64" s="45" t="s">
        <v>502</v>
      </c>
      <c r="D64" s="24" t="s">
        <v>106</v>
      </c>
      <c r="E64" s="68">
        <v>30</v>
      </c>
      <c r="F64" s="69"/>
      <c r="G64" s="66"/>
      <c r="H64" s="46">
        <f t="shared" si="0"/>
        <v>0</v>
      </c>
      <c r="I64" s="66"/>
      <c r="J64" s="66"/>
      <c r="K64" s="47">
        <f t="shared" si="1"/>
        <v>0</v>
      </c>
      <c r="L64" s="48">
        <f t="shared" si="2"/>
        <v>0</v>
      </c>
      <c r="M64" s="46">
        <f t="shared" si="3"/>
        <v>0</v>
      </c>
      <c r="N64" s="46">
        <f t="shared" si="4"/>
        <v>0</v>
      </c>
      <c r="O64" s="46">
        <f t="shared" si="5"/>
        <v>0</v>
      </c>
      <c r="P64" s="47">
        <f t="shared" si="6"/>
        <v>0</v>
      </c>
    </row>
    <row r="65" spans="1:16" x14ac:dyDescent="0.2">
      <c r="A65" s="37"/>
      <c r="B65" s="38"/>
      <c r="C65" s="45" t="s">
        <v>230</v>
      </c>
      <c r="D65" s="24"/>
      <c r="E65" s="68"/>
      <c r="F65" s="69"/>
      <c r="G65" s="66"/>
      <c r="H65" s="46">
        <f t="shared" si="0"/>
        <v>0</v>
      </c>
      <c r="I65" s="66"/>
      <c r="J65" s="66"/>
      <c r="K65" s="47">
        <f t="shared" si="1"/>
        <v>0</v>
      </c>
      <c r="L65" s="48">
        <f t="shared" si="2"/>
        <v>0</v>
      </c>
      <c r="M65" s="46">
        <f t="shared" si="3"/>
        <v>0</v>
      </c>
      <c r="N65" s="46">
        <f t="shared" si="4"/>
        <v>0</v>
      </c>
      <c r="O65" s="46">
        <f t="shared" si="5"/>
        <v>0</v>
      </c>
      <c r="P65" s="47">
        <f t="shared" si="6"/>
        <v>0</v>
      </c>
    </row>
    <row r="66" spans="1:16" x14ac:dyDescent="0.2">
      <c r="A66" s="37">
        <v>18</v>
      </c>
      <c r="B66" s="38" t="s">
        <v>69</v>
      </c>
      <c r="C66" s="45" t="s">
        <v>231</v>
      </c>
      <c r="D66" s="24" t="s">
        <v>94</v>
      </c>
      <c r="E66" s="68">
        <v>98.8</v>
      </c>
      <c r="F66" s="69"/>
      <c r="G66" s="66"/>
      <c r="H66" s="46">
        <f t="shared" si="0"/>
        <v>0</v>
      </c>
      <c r="I66" s="66"/>
      <c r="J66" s="66"/>
      <c r="K66" s="47">
        <f t="shared" si="1"/>
        <v>0</v>
      </c>
      <c r="L66" s="48">
        <f t="shared" si="2"/>
        <v>0</v>
      </c>
      <c r="M66" s="46">
        <f t="shared" si="3"/>
        <v>0</v>
      </c>
      <c r="N66" s="46">
        <f t="shared" si="4"/>
        <v>0</v>
      </c>
      <c r="O66" s="46">
        <f t="shared" si="5"/>
        <v>0</v>
      </c>
      <c r="P66" s="47">
        <f t="shared" si="6"/>
        <v>0</v>
      </c>
    </row>
    <row r="67" spans="1:16" x14ac:dyDescent="0.2">
      <c r="A67" s="37">
        <v>19</v>
      </c>
      <c r="B67" s="38" t="s">
        <v>69</v>
      </c>
      <c r="C67" s="45" t="s">
        <v>232</v>
      </c>
      <c r="D67" s="24" t="s">
        <v>100</v>
      </c>
      <c r="E67" s="68">
        <v>34.6</v>
      </c>
      <c r="F67" s="69"/>
      <c r="G67" s="66"/>
      <c r="H67" s="46">
        <f t="shared" si="0"/>
        <v>0</v>
      </c>
      <c r="I67" s="66"/>
      <c r="J67" s="66"/>
      <c r="K67" s="47">
        <f t="shared" si="1"/>
        <v>0</v>
      </c>
      <c r="L67" s="48">
        <f t="shared" si="2"/>
        <v>0</v>
      </c>
      <c r="M67" s="46">
        <f t="shared" si="3"/>
        <v>0</v>
      </c>
      <c r="N67" s="46">
        <f t="shared" si="4"/>
        <v>0</v>
      </c>
      <c r="O67" s="46">
        <f t="shared" si="5"/>
        <v>0</v>
      </c>
      <c r="P67" s="47">
        <f t="shared" si="6"/>
        <v>0</v>
      </c>
    </row>
    <row r="68" spans="1:16" x14ac:dyDescent="0.2">
      <c r="A68" s="37">
        <v>20</v>
      </c>
      <c r="B68" s="38" t="s">
        <v>69</v>
      </c>
      <c r="C68" s="45" t="s">
        <v>101</v>
      </c>
      <c r="D68" s="24" t="s">
        <v>75</v>
      </c>
      <c r="E68" s="68">
        <v>5</v>
      </c>
      <c r="F68" s="69"/>
      <c r="G68" s="66"/>
      <c r="H68" s="46">
        <f t="shared" si="0"/>
        <v>0</v>
      </c>
      <c r="I68" s="66"/>
      <c r="J68" s="66"/>
      <c r="K68" s="47">
        <f t="shared" si="1"/>
        <v>0</v>
      </c>
      <c r="L68" s="48">
        <f t="shared" si="2"/>
        <v>0</v>
      </c>
      <c r="M68" s="46">
        <f t="shared" si="3"/>
        <v>0</v>
      </c>
      <c r="N68" s="46">
        <f t="shared" si="4"/>
        <v>0</v>
      </c>
      <c r="O68" s="46">
        <f t="shared" si="5"/>
        <v>0</v>
      </c>
      <c r="P68" s="47">
        <f t="shared" si="6"/>
        <v>0</v>
      </c>
    </row>
    <row r="69" spans="1:16" ht="33.75" x14ac:dyDescent="0.2">
      <c r="A69" s="37">
        <v>21</v>
      </c>
      <c r="B69" s="38" t="s">
        <v>69</v>
      </c>
      <c r="C69" s="45" t="s">
        <v>233</v>
      </c>
      <c r="D69" s="24" t="s">
        <v>94</v>
      </c>
      <c r="E69" s="68">
        <v>49</v>
      </c>
      <c r="F69" s="69"/>
      <c r="G69" s="66"/>
      <c r="H69" s="46">
        <f t="shared" si="0"/>
        <v>0</v>
      </c>
      <c r="I69" s="66"/>
      <c r="J69" s="66"/>
      <c r="K69" s="47">
        <f t="shared" si="1"/>
        <v>0</v>
      </c>
      <c r="L69" s="48">
        <f t="shared" si="2"/>
        <v>0</v>
      </c>
      <c r="M69" s="46">
        <f t="shared" si="3"/>
        <v>0</v>
      </c>
      <c r="N69" s="46">
        <f t="shared" si="4"/>
        <v>0</v>
      </c>
      <c r="O69" s="46">
        <f t="shared" si="5"/>
        <v>0</v>
      </c>
      <c r="P69" s="47">
        <f t="shared" si="6"/>
        <v>0</v>
      </c>
    </row>
    <row r="70" spans="1:16" x14ac:dyDescent="0.2">
      <c r="A70" s="37"/>
      <c r="B70" s="38"/>
      <c r="C70" s="45" t="s">
        <v>154</v>
      </c>
      <c r="D70" s="24" t="s">
        <v>100</v>
      </c>
      <c r="E70" s="68">
        <v>11.8</v>
      </c>
      <c r="F70" s="69"/>
      <c r="G70" s="66"/>
      <c r="H70" s="46">
        <f t="shared" si="0"/>
        <v>0</v>
      </c>
      <c r="I70" s="66"/>
      <c r="J70" s="66"/>
      <c r="K70" s="47">
        <f t="shared" si="1"/>
        <v>0</v>
      </c>
      <c r="L70" s="48">
        <f t="shared" si="2"/>
        <v>0</v>
      </c>
      <c r="M70" s="46">
        <f t="shared" si="3"/>
        <v>0</v>
      </c>
      <c r="N70" s="46">
        <f t="shared" si="4"/>
        <v>0</v>
      </c>
      <c r="O70" s="46">
        <f t="shared" si="5"/>
        <v>0</v>
      </c>
      <c r="P70" s="47">
        <f t="shared" si="6"/>
        <v>0</v>
      </c>
    </row>
    <row r="71" spans="1:16" ht="33.75" x14ac:dyDescent="0.2">
      <c r="A71" s="37">
        <v>22</v>
      </c>
      <c r="B71" s="38" t="s">
        <v>69</v>
      </c>
      <c r="C71" s="45" t="s">
        <v>234</v>
      </c>
      <c r="D71" s="24" t="s">
        <v>94</v>
      </c>
      <c r="E71" s="68">
        <v>49</v>
      </c>
      <c r="F71" s="69"/>
      <c r="G71" s="66"/>
      <c r="H71" s="46">
        <f t="shared" si="0"/>
        <v>0</v>
      </c>
      <c r="I71" s="66"/>
      <c r="J71" s="66"/>
      <c r="K71" s="47">
        <f t="shared" si="1"/>
        <v>0</v>
      </c>
      <c r="L71" s="48">
        <f t="shared" si="2"/>
        <v>0</v>
      </c>
      <c r="M71" s="46">
        <f t="shared" si="3"/>
        <v>0</v>
      </c>
      <c r="N71" s="46">
        <f t="shared" si="4"/>
        <v>0</v>
      </c>
      <c r="O71" s="46">
        <f t="shared" si="5"/>
        <v>0</v>
      </c>
      <c r="P71" s="47">
        <f t="shared" si="6"/>
        <v>0</v>
      </c>
    </row>
    <row r="72" spans="1:16" x14ac:dyDescent="0.2">
      <c r="A72" s="37"/>
      <c r="B72" s="38"/>
      <c r="C72" s="45" t="s">
        <v>235</v>
      </c>
      <c r="D72" s="24" t="s">
        <v>100</v>
      </c>
      <c r="E72" s="68">
        <v>7.1</v>
      </c>
      <c r="F72" s="69"/>
      <c r="G72" s="66"/>
      <c r="H72" s="46">
        <f t="shared" si="0"/>
        <v>0</v>
      </c>
      <c r="I72" s="66"/>
      <c r="J72" s="66"/>
      <c r="K72" s="47">
        <f t="shared" si="1"/>
        <v>0</v>
      </c>
      <c r="L72" s="48">
        <f t="shared" si="2"/>
        <v>0</v>
      </c>
      <c r="M72" s="46">
        <f t="shared" si="3"/>
        <v>0</v>
      </c>
      <c r="N72" s="46">
        <f t="shared" si="4"/>
        <v>0</v>
      </c>
      <c r="O72" s="46">
        <f t="shared" si="5"/>
        <v>0</v>
      </c>
      <c r="P72" s="47">
        <f t="shared" si="6"/>
        <v>0</v>
      </c>
    </row>
    <row r="73" spans="1:16" ht="22.5" x14ac:dyDescent="0.2">
      <c r="A73" s="37">
        <v>23</v>
      </c>
      <c r="B73" s="38" t="s">
        <v>69</v>
      </c>
      <c r="C73" s="45" t="s">
        <v>529</v>
      </c>
      <c r="D73" s="24" t="s">
        <v>94</v>
      </c>
      <c r="E73" s="68">
        <v>49</v>
      </c>
      <c r="F73" s="69"/>
      <c r="G73" s="66"/>
      <c r="H73" s="46">
        <f t="shared" si="0"/>
        <v>0</v>
      </c>
      <c r="I73" s="66"/>
      <c r="J73" s="66"/>
      <c r="K73" s="47">
        <f t="shared" si="1"/>
        <v>0</v>
      </c>
      <c r="L73" s="48">
        <f t="shared" si="2"/>
        <v>0</v>
      </c>
      <c r="M73" s="46">
        <f t="shared" si="3"/>
        <v>0</v>
      </c>
      <c r="N73" s="46">
        <f t="shared" si="4"/>
        <v>0</v>
      </c>
      <c r="O73" s="46">
        <f t="shared" si="5"/>
        <v>0</v>
      </c>
      <c r="P73" s="47">
        <f t="shared" si="6"/>
        <v>0</v>
      </c>
    </row>
    <row r="74" spans="1:16" x14ac:dyDescent="0.2">
      <c r="A74" s="37"/>
      <c r="B74" s="38"/>
      <c r="C74" s="45" t="s">
        <v>154</v>
      </c>
      <c r="D74" s="24" t="s">
        <v>100</v>
      </c>
      <c r="E74" s="68">
        <v>1.8</v>
      </c>
      <c r="F74" s="69"/>
      <c r="G74" s="66"/>
      <c r="H74" s="46">
        <f t="shared" si="0"/>
        <v>0</v>
      </c>
      <c r="I74" s="66"/>
      <c r="J74" s="66"/>
      <c r="K74" s="47">
        <f t="shared" si="1"/>
        <v>0</v>
      </c>
      <c r="L74" s="48">
        <f t="shared" si="2"/>
        <v>0</v>
      </c>
      <c r="M74" s="46">
        <f t="shared" si="3"/>
        <v>0</v>
      </c>
      <c r="N74" s="46">
        <f t="shared" si="4"/>
        <v>0</v>
      </c>
      <c r="O74" s="46">
        <f t="shared" si="5"/>
        <v>0</v>
      </c>
      <c r="P74" s="47">
        <f t="shared" si="6"/>
        <v>0</v>
      </c>
    </row>
    <row r="75" spans="1:16" x14ac:dyDescent="0.2">
      <c r="A75" s="37"/>
      <c r="B75" s="38"/>
      <c r="C75" s="45" t="s">
        <v>236</v>
      </c>
      <c r="D75" s="24" t="s">
        <v>106</v>
      </c>
      <c r="E75" s="68">
        <v>450</v>
      </c>
      <c r="F75" s="69"/>
      <c r="G75" s="66"/>
      <c r="H75" s="46">
        <f t="shared" si="0"/>
        <v>0</v>
      </c>
      <c r="I75" s="66"/>
      <c r="J75" s="66"/>
      <c r="K75" s="47">
        <f t="shared" si="1"/>
        <v>0</v>
      </c>
      <c r="L75" s="48">
        <f t="shared" si="2"/>
        <v>0</v>
      </c>
      <c r="M75" s="46">
        <f t="shared" si="3"/>
        <v>0</v>
      </c>
      <c r="N75" s="46">
        <f t="shared" si="4"/>
        <v>0</v>
      </c>
      <c r="O75" s="46">
        <f t="shared" si="5"/>
        <v>0</v>
      </c>
      <c r="P75" s="47">
        <f t="shared" si="6"/>
        <v>0</v>
      </c>
    </row>
    <row r="76" spans="1:16" ht="22.5" x14ac:dyDescent="0.2">
      <c r="A76" s="37">
        <v>24</v>
      </c>
      <c r="B76" s="38" t="s">
        <v>69</v>
      </c>
      <c r="C76" s="45" t="s">
        <v>155</v>
      </c>
      <c r="D76" s="24" t="s">
        <v>94</v>
      </c>
      <c r="E76" s="68">
        <v>49</v>
      </c>
      <c r="F76" s="69"/>
      <c r="G76" s="66"/>
      <c r="H76" s="46">
        <f t="shared" si="0"/>
        <v>0</v>
      </c>
      <c r="I76" s="66"/>
      <c r="J76" s="66"/>
      <c r="K76" s="47">
        <f t="shared" si="1"/>
        <v>0</v>
      </c>
      <c r="L76" s="48">
        <f t="shared" si="2"/>
        <v>0</v>
      </c>
      <c r="M76" s="46">
        <f t="shared" si="3"/>
        <v>0</v>
      </c>
      <c r="N76" s="46">
        <f t="shared" si="4"/>
        <v>0</v>
      </c>
      <c r="O76" s="46">
        <f t="shared" si="5"/>
        <v>0</v>
      </c>
      <c r="P76" s="47">
        <f t="shared" si="6"/>
        <v>0</v>
      </c>
    </row>
    <row r="77" spans="1:16" x14ac:dyDescent="0.2">
      <c r="A77" s="37"/>
      <c r="B77" s="38"/>
      <c r="C77" s="45" t="s">
        <v>478</v>
      </c>
      <c r="D77" s="24" t="s">
        <v>94</v>
      </c>
      <c r="E77" s="68">
        <v>51.5</v>
      </c>
      <c r="F77" s="69"/>
      <c r="G77" s="66"/>
      <c r="H77" s="46">
        <f t="shared" ref="H77:H80" si="7">ROUND(F77*G77,2)</f>
        <v>0</v>
      </c>
      <c r="I77" s="66"/>
      <c r="J77" s="66"/>
      <c r="K77" s="47">
        <f t="shared" ref="K77:K80" si="8">SUM(H77:J77)</f>
        <v>0</v>
      </c>
      <c r="L77" s="48">
        <f t="shared" ref="L77:L80" si="9">ROUND(E77*F77,2)</f>
        <v>0</v>
      </c>
      <c r="M77" s="46">
        <f t="shared" ref="M77:M80" si="10">ROUND(H77*E77,2)</f>
        <v>0</v>
      </c>
      <c r="N77" s="46">
        <f t="shared" ref="N77:N80" si="11">ROUND(I77*E77,2)</f>
        <v>0</v>
      </c>
      <c r="O77" s="46">
        <f t="shared" ref="O77:O80" si="12">ROUND(J77*E77,2)</f>
        <v>0</v>
      </c>
      <c r="P77" s="47">
        <f t="shared" ref="P77:P80" si="13">SUM(M77:O77)</f>
        <v>0</v>
      </c>
    </row>
    <row r="78" spans="1:16" ht="22.5" x14ac:dyDescent="0.2">
      <c r="A78" s="37">
        <v>25</v>
      </c>
      <c r="B78" s="38" t="s">
        <v>69</v>
      </c>
      <c r="C78" s="45" t="s">
        <v>156</v>
      </c>
      <c r="D78" s="24" t="s">
        <v>157</v>
      </c>
      <c r="E78" s="68">
        <v>50.1</v>
      </c>
      <c r="F78" s="69"/>
      <c r="G78" s="66"/>
      <c r="H78" s="46">
        <f t="shared" si="7"/>
        <v>0</v>
      </c>
      <c r="I78" s="66"/>
      <c r="J78" s="66"/>
      <c r="K78" s="47">
        <f t="shared" si="8"/>
        <v>0</v>
      </c>
      <c r="L78" s="48">
        <f t="shared" si="9"/>
        <v>0</v>
      </c>
      <c r="M78" s="46">
        <f t="shared" si="10"/>
        <v>0</v>
      </c>
      <c r="N78" s="46">
        <f t="shared" si="11"/>
        <v>0</v>
      </c>
      <c r="O78" s="46">
        <f t="shared" si="12"/>
        <v>0</v>
      </c>
      <c r="P78" s="47">
        <f t="shared" si="13"/>
        <v>0</v>
      </c>
    </row>
    <row r="79" spans="1:16" x14ac:dyDescent="0.2">
      <c r="A79" s="37"/>
      <c r="B79" s="38"/>
      <c r="C79" s="45" t="s">
        <v>158</v>
      </c>
      <c r="D79" s="24" t="s">
        <v>157</v>
      </c>
      <c r="E79" s="68">
        <v>55.1</v>
      </c>
      <c r="F79" s="69"/>
      <c r="G79" s="66"/>
      <c r="H79" s="46">
        <f t="shared" si="7"/>
        <v>0</v>
      </c>
      <c r="I79" s="66"/>
      <c r="J79" s="66"/>
      <c r="K79" s="47">
        <f t="shared" si="8"/>
        <v>0</v>
      </c>
      <c r="L79" s="48">
        <f t="shared" si="9"/>
        <v>0</v>
      </c>
      <c r="M79" s="46">
        <f t="shared" si="10"/>
        <v>0</v>
      </c>
      <c r="N79" s="46">
        <f t="shared" si="11"/>
        <v>0</v>
      </c>
      <c r="O79" s="46">
        <f t="shared" si="12"/>
        <v>0</v>
      </c>
      <c r="P79" s="47">
        <f t="shared" si="13"/>
        <v>0</v>
      </c>
    </row>
    <row r="80" spans="1:16" ht="12" thickBot="1" x14ac:dyDescent="0.25">
      <c r="A80" s="37"/>
      <c r="B80" s="38"/>
      <c r="C80" s="45" t="s">
        <v>159</v>
      </c>
      <c r="D80" s="24" t="s">
        <v>100</v>
      </c>
      <c r="E80" s="68">
        <v>1.1000000000000001</v>
      </c>
      <c r="F80" s="69"/>
      <c r="G80" s="66"/>
      <c r="H80" s="46">
        <f t="shared" si="7"/>
        <v>0</v>
      </c>
      <c r="I80" s="66"/>
      <c r="J80" s="66"/>
      <c r="K80" s="47">
        <f t="shared" si="8"/>
        <v>0</v>
      </c>
      <c r="L80" s="48">
        <f t="shared" si="9"/>
        <v>0</v>
      </c>
      <c r="M80" s="46">
        <f t="shared" si="10"/>
        <v>0</v>
      </c>
      <c r="N80" s="46">
        <f t="shared" si="11"/>
        <v>0</v>
      </c>
      <c r="O80" s="46">
        <f t="shared" si="12"/>
        <v>0</v>
      </c>
      <c r="P80" s="47">
        <f t="shared" si="13"/>
        <v>0</v>
      </c>
    </row>
    <row r="81" spans="1:16" ht="12" thickBot="1" x14ac:dyDescent="0.25">
      <c r="A81" s="172" t="s">
        <v>95</v>
      </c>
      <c r="B81" s="173"/>
      <c r="C81" s="173"/>
      <c r="D81" s="173"/>
      <c r="E81" s="173"/>
      <c r="F81" s="173"/>
      <c r="G81" s="173"/>
      <c r="H81" s="173"/>
      <c r="I81" s="173"/>
      <c r="J81" s="173"/>
      <c r="K81" s="174"/>
      <c r="L81" s="70">
        <f>SUM(L14:L80)</f>
        <v>0</v>
      </c>
      <c r="M81" s="71">
        <f>SUM(M14:M80)</f>
        <v>0</v>
      </c>
      <c r="N81" s="71">
        <f>SUM(N14:N80)</f>
        <v>0</v>
      </c>
      <c r="O81" s="71">
        <f>SUM(O14:O80)</f>
        <v>0</v>
      </c>
      <c r="P81" s="72">
        <f>SUM(P14:P80)</f>
        <v>0</v>
      </c>
    </row>
    <row r="82" spans="1:16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">
      <c r="A84" s="1" t="s">
        <v>14</v>
      </c>
      <c r="B84" s="17"/>
      <c r="C84" s="171">
        <f>'Kops a'!C38:H38</f>
        <v>0</v>
      </c>
      <c r="D84" s="171"/>
      <c r="E84" s="171"/>
      <c r="F84" s="171"/>
      <c r="G84" s="171"/>
      <c r="H84" s="171"/>
      <c r="I84" s="17"/>
      <c r="J84" s="17"/>
      <c r="K84" s="17"/>
      <c r="L84" s="17"/>
      <c r="M84" s="17"/>
      <c r="N84" s="17"/>
      <c r="O84" s="17"/>
      <c r="P84" s="17"/>
    </row>
    <row r="85" spans="1:16" x14ac:dyDescent="0.2">
      <c r="A85" s="17"/>
      <c r="B85" s="17"/>
      <c r="C85" s="108" t="s">
        <v>15</v>
      </c>
      <c r="D85" s="108"/>
      <c r="E85" s="108"/>
      <c r="F85" s="108"/>
      <c r="G85" s="108"/>
      <c r="H85" s="108"/>
      <c r="I85" s="17"/>
      <c r="J85" s="17"/>
      <c r="K85" s="17"/>
      <c r="L85" s="17"/>
      <c r="M85" s="17"/>
      <c r="N85" s="17"/>
      <c r="O85" s="17"/>
      <c r="P85" s="17"/>
    </row>
    <row r="86" spans="1:16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x14ac:dyDescent="0.2">
      <c r="A87" s="89" t="str">
        <f>'Kops a'!A41</f>
        <v>Tāme sastādīta 20__. gada __. _________</v>
      </c>
      <c r="B87" s="90"/>
      <c r="C87" s="90"/>
      <c r="D87" s="90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x14ac:dyDescent="0.2">
      <c r="A89" s="1" t="s">
        <v>38</v>
      </c>
      <c r="B89" s="17"/>
      <c r="C89" s="171">
        <f>'Kops a'!C43:H43</f>
        <v>0</v>
      </c>
      <c r="D89" s="171"/>
      <c r="E89" s="171"/>
      <c r="F89" s="171"/>
      <c r="G89" s="171"/>
      <c r="H89" s="171"/>
      <c r="I89" s="17"/>
      <c r="J89" s="17"/>
      <c r="K89" s="17"/>
      <c r="L89" s="17"/>
      <c r="M89" s="17"/>
      <c r="N89" s="17"/>
      <c r="O89" s="17"/>
      <c r="P89" s="17"/>
    </row>
    <row r="90" spans="1:16" x14ac:dyDescent="0.2">
      <c r="A90" s="17"/>
      <c r="B90" s="17"/>
      <c r="C90" s="108" t="s">
        <v>15</v>
      </c>
      <c r="D90" s="108"/>
      <c r="E90" s="108"/>
      <c r="F90" s="108"/>
      <c r="G90" s="108"/>
      <c r="H90" s="108"/>
      <c r="I90" s="17"/>
      <c r="J90" s="17"/>
      <c r="K90" s="17"/>
      <c r="L90" s="17"/>
      <c r="M90" s="17"/>
      <c r="N90" s="17"/>
      <c r="O90" s="17"/>
      <c r="P90" s="17"/>
    </row>
    <row r="91" spans="1:16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x14ac:dyDescent="0.2">
      <c r="A92" s="89" t="s">
        <v>55</v>
      </c>
      <c r="B92" s="90"/>
      <c r="C92" s="94">
        <f>'Kops a'!C46</f>
        <v>0</v>
      </c>
      <c r="D92" s="49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ht="13.5" x14ac:dyDescent="0.2">
      <c r="A94" s="106" t="s">
        <v>62</v>
      </c>
    </row>
    <row r="95" spans="1:16" ht="12" x14ac:dyDescent="0.2">
      <c r="A95" s="107" t="s">
        <v>63</v>
      </c>
    </row>
    <row r="96" spans="1:16" ht="12" x14ac:dyDescent="0.2">
      <c r="A96" s="107" t="s">
        <v>64</v>
      </c>
    </row>
  </sheetData>
  <mergeCells count="22">
    <mergeCell ref="C90:H90"/>
    <mergeCell ref="C4:I4"/>
    <mergeCell ref="F12:K12"/>
    <mergeCell ref="A9:F9"/>
    <mergeCell ref="J9:M9"/>
    <mergeCell ref="D8:L8"/>
    <mergeCell ref="A81:K81"/>
    <mergeCell ref="C84:H84"/>
    <mergeCell ref="C85:H85"/>
    <mergeCell ref="C89:H89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G80 I15:J80">
    <cfRule type="cellIs" dxfId="174" priority="27" operator="equal">
      <formula>0</formula>
    </cfRule>
  </conditionalFormatting>
  <conditionalFormatting sqref="N9:O9 H14:H80 K14:P80">
    <cfRule type="cellIs" dxfId="173" priority="26" operator="equal">
      <formula>0</formula>
    </cfRule>
  </conditionalFormatting>
  <conditionalFormatting sqref="A9:F9">
    <cfRule type="containsText" dxfId="172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71" priority="23" operator="equal">
      <formula>0</formula>
    </cfRule>
  </conditionalFormatting>
  <conditionalFormatting sqref="O10">
    <cfRule type="cellIs" dxfId="170" priority="22" operator="equal">
      <formula>"20__. gada __. _________"</formula>
    </cfRule>
  </conditionalFormatting>
  <conditionalFormatting sqref="A81:K81">
    <cfRule type="containsText" dxfId="169" priority="21" operator="containsText" text="Tiešās izmaksas kopā, t. sk. darba devēja sociālais nodoklis __.__% ">
      <formula>NOT(ISERROR(SEARCH("Tiešās izmaksas kopā, t. sk. darba devēja sociālais nodoklis __.__% ",A81)))</formula>
    </cfRule>
  </conditionalFormatting>
  <conditionalFormatting sqref="L81:P81">
    <cfRule type="cellIs" dxfId="168" priority="16" operator="equal">
      <formula>0</formula>
    </cfRule>
  </conditionalFormatting>
  <conditionalFormatting sqref="C4:I4">
    <cfRule type="cellIs" dxfId="167" priority="15" operator="equal">
      <formula>0</formula>
    </cfRule>
  </conditionalFormatting>
  <conditionalFormatting sqref="D5:L8">
    <cfRule type="cellIs" dxfId="166" priority="11" operator="equal">
      <formula>0</formula>
    </cfRule>
  </conditionalFormatting>
  <conditionalFormatting sqref="A14:B14 D14:G14">
    <cfRule type="cellIs" dxfId="165" priority="10" operator="equal">
      <formula>0</formula>
    </cfRule>
  </conditionalFormatting>
  <conditionalFormatting sqref="C14">
    <cfRule type="cellIs" dxfId="164" priority="9" operator="equal">
      <formula>0</formula>
    </cfRule>
  </conditionalFormatting>
  <conditionalFormatting sqref="I14:J14">
    <cfRule type="cellIs" dxfId="163" priority="8" operator="equal">
      <formula>0</formula>
    </cfRule>
  </conditionalFormatting>
  <conditionalFormatting sqref="P10">
    <cfRule type="cellIs" dxfId="162" priority="7" operator="equal">
      <formula>"20__. gada __. _________"</formula>
    </cfRule>
  </conditionalFormatting>
  <conditionalFormatting sqref="C89:H89">
    <cfRule type="cellIs" dxfId="161" priority="4" operator="equal">
      <formula>0</formula>
    </cfRule>
  </conditionalFormatting>
  <conditionalFormatting sqref="C84:H84">
    <cfRule type="cellIs" dxfId="160" priority="3" operator="equal">
      <formula>0</formula>
    </cfRule>
  </conditionalFormatting>
  <conditionalFormatting sqref="C89:H89 C92 C84:H84">
    <cfRule type="cellIs" dxfId="159" priority="2" operator="equal">
      <formula>0</formula>
    </cfRule>
  </conditionalFormatting>
  <conditionalFormatting sqref="D1">
    <cfRule type="cellIs" dxfId="158" priority="1" operator="equal">
      <formula>0</formula>
    </cfRule>
  </conditionalFormatting>
  <pageMargins left="0.7" right="0.7" top="0.75" bottom="0.75" header="0.3" footer="0.3"/>
  <pageSetup paperSize="9" scale="93" fitToHeight="0" orientation="landscape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A5F45D83-914D-4306-B26D-4B74C3C819FC}">
            <xm:f>NOT(ISERROR(SEARCH("Tāme sastādīta ____. gada ___. ______________",A87)))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A87</xm:sqref>
        </x14:conditionalFormatting>
        <x14:conditionalFormatting xmlns:xm="http://schemas.microsoft.com/office/excel/2006/main">
          <x14:cfRule type="containsText" priority="5" operator="containsText" id="{A2E03CF5-E14D-4A31-8C34-6550548A72DB}">
            <xm:f>NOT(ISERROR(SEARCH("Sertifikāta Nr. _________________________________",A92)))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A18D-C76B-4B50-AB9D-0D61D66E1BC9}">
  <sheetPr codeName="Sheet9">
    <pageSetUpPr fitToPage="1"/>
  </sheetPr>
  <dimension ref="A1:P100"/>
  <sheetViews>
    <sheetView topLeftCell="A70" zoomScale="145" zoomScaleNormal="145" workbookViewId="0">
      <selection activeCell="C17" sqref="C17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2"/>
      <c r="B1" s="22"/>
      <c r="C1" s="26" t="s">
        <v>39</v>
      </c>
      <c r="D1" s="50">
        <f>'Kops a'!A21</f>
        <v>0</v>
      </c>
      <c r="E1" s="22"/>
      <c r="F1" s="22"/>
      <c r="G1" s="22"/>
      <c r="H1" s="22"/>
      <c r="I1" s="22"/>
      <c r="J1" s="22"/>
      <c r="N1" s="25"/>
      <c r="O1" s="26"/>
      <c r="P1" s="27"/>
    </row>
    <row r="2" spans="1:16" x14ac:dyDescent="0.2">
      <c r="A2" s="28"/>
      <c r="B2" s="28"/>
      <c r="C2" s="154" t="s">
        <v>269</v>
      </c>
      <c r="D2" s="154"/>
      <c r="E2" s="154"/>
      <c r="F2" s="154"/>
      <c r="G2" s="154"/>
      <c r="H2" s="154"/>
      <c r="I2" s="154"/>
      <c r="J2" s="28"/>
    </row>
    <row r="3" spans="1:16" x14ac:dyDescent="0.2">
      <c r="A3" s="29"/>
      <c r="B3" s="29"/>
      <c r="C3" s="117" t="s">
        <v>18</v>
      </c>
      <c r="D3" s="117"/>
      <c r="E3" s="117"/>
      <c r="F3" s="117"/>
      <c r="G3" s="117"/>
      <c r="H3" s="117"/>
      <c r="I3" s="117"/>
      <c r="J3" s="29"/>
    </row>
    <row r="4" spans="1:16" x14ac:dyDescent="0.2">
      <c r="A4" s="29"/>
      <c r="B4" s="29"/>
      <c r="C4" s="155" t="s">
        <v>53</v>
      </c>
      <c r="D4" s="155"/>
      <c r="E4" s="155"/>
      <c r="F4" s="155"/>
      <c r="G4" s="155"/>
      <c r="H4" s="155"/>
      <c r="I4" s="155"/>
      <c r="J4" s="29"/>
    </row>
    <row r="5" spans="1:16" x14ac:dyDescent="0.2">
      <c r="A5" s="22"/>
      <c r="B5" s="22"/>
      <c r="C5" s="26" t="s">
        <v>5</v>
      </c>
      <c r="D5" s="168" t="str">
        <f>'Kops a'!D6</f>
        <v>Daudzdzīvokļu ēka</v>
      </c>
      <c r="E5" s="168"/>
      <c r="F5" s="168"/>
      <c r="G5" s="168"/>
      <c r="H5" s="168"/>
      <c r="I5" s="168"/>
      <c r="J5" s="168"/>
      <c r="K5" s="168"/>
      <c r="L5" s="168"/>
      <c r="M5" s="17"/>
      <c r="N5" s="17"/>
      <c r="O5" s="17"/>
      <c r="P5" s="17"/>
    </row>
    <row r="6" spans="1:16" x14ac:dyDescent="0.2">
      <c r="A6" s="22"/>
      <c r="B6" s="22"/>
      <c r="C6" s="26" t="s">
        <v>6</v>
      </c>
      <c r="D6" s="168" t="str">
        <f>'Kops a'!D7</f>
        <v>Daudzdzīvokļu dzīvojamās mājas energoefektivitātes paaugstināšanas pasākumi - fasādes vienkāršotā atjaunošana</v>
      </c>
      <c r="E6" s="168"/>
      <c r="F6" s="168"/>
      <c r="G6" s="168"/>
      <c r="H6" s="168"/>
      <c r="I6" s="168"/>
      <c r="J6" s="168"/>
      <c r="K6" s="168"/>
      <c r="L6" s="168"/>
      <c r="M6" s="17"/>
      <c r="N6" s="17"/>
      <c r="O6" s="17"/>
      <c r="P6" s="17"/>
    </row>
    <row r="7" spans="1:16" x14ac:dyDescent="0.2">
      <c r="A7" s="22"/>
      <c r="B7" s="22"/>
      <c r="C7" s="26" t="s">
        <v>7</v>
      </c>
      <c r="D7" s="168" t="str">
        <f>'Kops a'!D8</f>
        <v>Mežmalas iela 5, Liepāja</v>
      </c>
      <c r="E7" s="168"/>
      <c r="F7" s="168"/>
      <c r="G7" s="168"/>
      <c r="H7" s="168"/>
      <c r="I7" s="168"/>
      <c r="J7" s="168"/>
      <c r="K7" s="168"/>
      <c r="L7" s="168"/>
      <c r="M7" s="17"/>
      <c r="N7" s="17"/>
      <c r="O7" s="17"/>
      <c r="P7" s="17"/>
    </row>
    <row r="8" spans="1:16" x14ac:dyDescent="0.2">
      <c r="A8" s="22"/>
      <c r="B8" s="22"/>
      <c r="C8" s="4" t="s">
        <v>21</v>
      </c>
      <c r="D8" s="168" t="str">
        <f>'Kops a'!D9</f>
        <v>2017/3-62/106</v>
      </c>
      <c r="E8" s="168"/>
      <c r="F8" s="168"/>
      <c r="G8" s="168"/>
      <c r="H8" s="168"/>
      <c r="I8" s="168"/>
      <c r="J8" s="168"/>
      <c r="K8" s="168"/>
      <c r="L8" s="168"/>
      <c r="M8" s="17"/>
      <c r="N8" s="17"/>
      <c r="O8" s="17"/>
      <c r="P8" s="17"/>
    </row>
    <row r="9" spans="1:16" ht="11.25" customHeight="1" x14ac:dyDescent="0.2">
      <c r="A9" s="156" t="s">
        <v>68</v>
      </c>
      <c r="B9" s="156"/>
      <c r="C9" s="156"/>
      <c r="D9" s="156"/>
      <c r="E9" s="156"/>
      <c r="F9" s="156"/>
      <c r="G9" s="30"/>
      <c r="H9" s="30"/>
      <c r="I9" s="30"/>
      <c r="J9" s="160" t="s">
        <v>40</v>
      </c>
      <c r="K9" s="160"/>
      <c r="L9" s="160"/>
      <c r="M9" s="160"/>
      <c r="N9" s="167">
        <f>P85</f>
        <v>0</v>
      </c>
      <c r="O9" s="167"/>
      <c r="P9" s="30"/>
    </row>
    <row r="10" spans="1:16" x14ac:dyDescent="0.2">
      <c r="A10" s="31"/>
      <c r="B10" s="32"/>
      <c r="C10" s="4"/>
      <c r="D10" s="22"/>
      <c r="E10" s="22"/>
      <c r="F10" s="22"/>
      <c r="G10" s="22"/>
      <c r="H10" s="22"/>
      <c r="I10" s="22"/>
      <c r="J10" s="22"/>
      <c r="K10" s="22"/>
      <c r="L10" s="28"/>
      <c r="M10" s="28"/>
      <c r="O10" s="92"/>
      <c r="P10" s="91" t="str">
        <f>A91</f>
        <v>Tāme sastādīta 20__. gada __. _________</v>
      </c>
    </row>
    <row r="11" spans="1:16" ht="12" thickBot="1" x14ac:dyDescent="0.25">
      <c r="A11" s="31"/>
      <c r="B11" s="32"/>
      <c r="C11" s="4"/>
      <c r="D11" s="22"/>
      <c r="E11" s="22"/>
      <c r="F11" s="22"/>
      <c r="G11" s="22"/>
      <c r="H11" s="22"/>
      <c r="I11" s="22"/>
      <c r="J11" s="22"/>
      <c r="K11" s="22"/>
      <c r="L11" s="33"/>
      <c r="M11" s="33"/>
      <c r="N11" s="34"/>
      <c r="O11" s="25"/>
      <c r="P11" s="22"/>
    </row>
    <row r="12" spans="1:16" x14ac:dyDescent="0.2">
      <c r="A12" s="128" t="s">
        <v>24</v>
      </c>
      <c r="B12" s="162" t="s">
        <v>41</v>
      </c>
      <c r="C12" s="158" t="s">
        <v>42</v>
      </c>
      <c r="D12" s="165" t="s">
        <v>43</v>
      </c>
      <c r="E12" s="169" t="s">
        <v>44</v>
      </c>
      <c r="F12" s="157" t="s">
        <v>45</v>
      </c>
      <c r="G12" s="158"/>
      <c r="H12" s="158"/>
      <c r="I12" s="158"/>
      <c r="J12" s="158"/>
      <c r="K12" s="159"/>
      <c r="L12" s="157" t="s">
        <v>46</v>
      </c>
      <c r="M12" s="158"/>
      <c r="N12" s="158"/>
      <c r="O12" s="158"/>
      <c r="P12" s="159"/>
    </row>
    <row r="13" spans="1:16" ht="126.75" customHeight="1" thickBot="1" x14ac:dyDescent="0.25">
      <c r="A13" s="161"/>
      <c r="B13" s="163"/>
      <c r="C13" s="164"/>
      <c r="D13" s="166"/>
      <c r="E13" s="170"/>
      <c r="F13" s="35" t="s">
        <v>47</v>
      </c>
      <c r="G13" s="36" t="s">
        <v>48</v>
      </c>
      <c r="H13" s="36" t="s">
        <v>49</v>
      </c>
      <c r="I13" s="36" t="s">
        <v>50</v>
      </c>
      <c r="J13" s="36" t="s">
        <v>51</v>
      </c>
      <c r="K13" s="61" t="s">
        <v>52</v>
      </c>
      <c r="L13" s="35" t="s">
        <v>47</v>
      </c>
      <c r="M13" s="36" t="s">
        <v>49</v>
      </c>
      <c r="N13" s="36" t="s">
        <v>50</v>
      </c>
      <c r="O13" s="36" t="s">
        <v>51</v>
      </c>
      <c r="P13" s="61" t="s">
        <v>52</v>
      </c>
    </row>
    <row r="14" spans="1:16" x14ac:dyDescent="0.2">
      <c r="A14" s="62"/>
      <c r="B14" s="63"/>
      <c r="C14" s="64" t="s">
        <v>237</v>
      </c>
      <c r="D14" s="65"/>
      <c r="E14" s="68"/>
      <c r="F14" s="69"/>
      <c r="G14" s="66"/>
      <c r="H14" s="66">
        <f>ROUND(F14*G14,2)</f>
        <v>0</v>
      </c>
      <c r="I14" s="66"/>
      <c r="J14" s="66"/>
      <c r="K14" s="67">
        <f>SUM(H14:J14)</f>
        <v>0</v>
      </c>
      <c r="L14" s="69">
        <f>ROUND(E14*F14,2)</f>
        <v>0</v>
      </c>
      <c r="M14" s="66">
        <f>ROUND(H14*E14,2)</f>
        <v>0</v>
      </c>
      <c r="N14" s="66">
        <f>ROUND(I14*E14,2)</f>
        <v>0</v>
      </c>
      <c r="O14" s="66">
        <f>ROUND(J14*E14,2)</f>
        <v>0</v>
      </c>
      <c r="P14" s="67">
        <f>SUM(M14:O14)</f>
        <v>0</v>
      </c>
    </row>
    <row r="15" spans="1:16" ht="22.5" x14ac:dyDescent="0.2">
      <c r="A15" s="37">
        <v>1</v>
      </c>
      <c r="B15" s="38" t="s">
        <v>69</v>
      </c>
      <c r="C15" s="45" t="s">
        <v>238</v>
      </c>
      <c r="D15" s="24" t="s">
        <v>77</v>
      </c>
      <c r="E15" s="68">
        <v>1</v>
      </c>
      <c r="F15" s="69"/>
      <c r="G15" s="66"/>
      <c r="H15" s="46">
        <f t="shared" ref="H15:H73" si="0">ROUND(F15*G15,2)</f>
        <v>0</v>
      </c>
      <c r="I15" s="66"/>
      <c r="J15" s="66"/>
      <c r="K15" s="47">
        <f t="shared" ref="K15:K73" si="1">SUM(H15:J15)</f>
        <v>0</v>
      </c>
      <c r="L15" s="48">
        <f t="shared" ref="L15:L73" si="2">ROUND(E15*F15,2)</f>
        <v>0</v>
      </c>
      <c r="M15" s="46">
        <f t="shared" ref="M15:M73" si="3">ROUND(H15*E15,2)</f>
        <v>0</v>
      </c>
      <c r="N15" s="46">
        <f t="shared" ref="N15:N73" si="4">ROUND(I15*E15,2)</f>
        <v>0</v>
      </c>
      <c r="O15" s="46">
        <f t="shared" ref="O15:O73" si="5">ROUND(J15*E15,2)</f>
        <v>0</v>
      </c>
      <c r="P15" s="47">
        <f t="shared" ref="P15:P73" si="6">SUM(M15:O15)</f>
        <v>0</v>
      </c>
    </row>
    <row r="16" spans="1:16" x14ac:dyDescent="0.2">
      <c r="A16" s="37">
        <v>2</v>
      </c>
      <c r="B16" s="38" t="s">
        <v>69</v>
      </c>
      <c r="C16" s="45" t="s">
        <v>239</v>
      </c>
      <c r="D16" s="24" t="s">
        <v>157</v>
      </c>
      <c r="E16" s="68">
        <v>121.3</v>
      </c>
      <c r="F16" s="69"/>
      <c r="G16" s="66"/>
      <c r="H16" s="46">
        <f t="shared" si="0"/>
        <v>0</v>
      </c>
      <c r="I16" s="66"/>
      <c r="J16" s="66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ht="22.5" x14ac:dyDescent="0.2">
      <c r="A17" s="37">
        <v>3</v>
      </c>
      <c r="B17" s="38" t="s">
        <v>69</v>
      </c>
      <c r="C17" s="45" t="s">
        <v>240</v>
      </c>
      <c r="D17" s="24" t="s">
        <v>157</v>
      </c>
      <c r="E17" s="68">
        <v>45</v>
      </c>
      <c r="F17" s="69"/>
      <c r="G17" s="66"/>
      <c r="H17" s="46">
        <f t="shared" si="0"/>
        <v>0</v>
      </c>
      <c r="I17" s="66"/>
      <c r="J17" s="66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ht="22.5" x14ac:dyDescent="0.2">
      <c r="A18" s="37">
        <v>4</v>
      </c>
      <c r="B18" s="38" t="s">
        <v>69</v>
      </c>
      <c r="C18" s="45" t="s">
        <v>241</v>
      </c>
      <c r="D18" s="24" t="s">
        <v>75</v>
      </c>
      <c r="E18" s="68">
        <v>7</v>
      </c>
      <c r="F18" s="69"/>
      <c r="G18" s="66"/>
      <c r="H18" s="46">
        <f t="shared" si="0"/>
        <v>0</v>
      </c>
      <c r="I18" s="66"/>
      <c r="J18" s="66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ht="22.5" x14ac:dyDescent="0.2">
      <c r="A19" s="37">
        <v>5</v>
      </c>
      <c r="B19" s="38" t="s">
        <v>69</v>
      </c>
      <c r="C19" s="45" t="s">
        <v>242</v>
      </c>
      <c r="D19" s="24" t="s">
        <v>157</v>
      </c>
      <c r="E19" s="68">
        <v>43.8</v>
      </c>
      <c r="F19" s="69"/>
      <c r="G19" s="66"/>
      <c r="H19" s="46">
        <f t="shared" si="0"/>
        <v>0</v>
      </c>
      <c r="I19" s="66"/>
      <c r="J19" s="66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">
      <c r="A20" s="37">
        <v>6</v>
      </c>
      <c r="B20" s="38" t="s">
        <v>69</v>
      </c>
      <c r="C20" s="45" t="s">
        <v>243</v>
      </c>
      <c r="D20" s="24" t="s">
        <v>94</v>
      </c>
      <c r="E20" s="68">
        <v>578</v>
      </c>
      <c r="F20" s="69"/>
      <c r="G20" s="66"/>
      <c r="H20" s="46">
        <f t="shared" si="0"/>
        <v>0</v>
      </c>
      <c r="I20" s="66"/>
      <c r="J20" s="66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ht="22.5" x14ac:dyDescent="0.2">
      <c r="A21" s="37">
        <v>7</v>
      </c>
      <c r="B21" s="38" t="s">
        <v>69</v>
      </c>
      <c r="C21" s="45" t="s">
        <v>244</v>
      </c>
      <c r="D21" s="24" t="s">
        <v>94</v>
      </c>
      <c r="E21" s="68">
        <v>578</v>
      </c>
      <c r="F21" s="69"/>
      <c r="G21" s="66"/>
      <c r="H21" s="46">
        <f t="shared" si="0"/>
        <v>0</v>
      </c>
      <c r="I21" s="66"/>
      <c r="J21" s="66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">
      <c r="A22" s="37">
        <v>8</v>
      </c>
      <c r="B22" s="38" t="s">
        <v>69</v>
      </c>
      <c r="C22" s="45" t="s">
        <v>99</v>
      </c>
      <c r="D22" s="24" t="s">
        <v>100</v>
      </c>
      <c r="E22" s="68">
        <v>32.5</v>
      </c>
      <c r="F22" s="69"/>
      <c r="G22" s="66"/>
      <c r="H22" s="46">
        <f t="shared" si="0"/>
        <v>0</v>
      </c>
      <c r="I22" s="66"/>
      <c r="J22" s="66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">
      <c r="A23" s="37">
        <v>9</v>
      </c>
      <c r="B23" s="38" t="s">
        <v>69</v>
      </c>
      <c r="C23" s="45" t="s">
        <v>101</v>
      </c>
      <c r="D23" s="24" t="s">
        <v>75</v>
      </c>
      <c r="E23" s="68">
        <v>5</v>
      </c>
      <c r="F23" s="69"/>
      <c r="G23" s="66"/>
      <c r="H23" s="46">
        <f t="shared" si="0"/>
        <v>0</v>
      </c>
      <c r="I23" s="66"/>
      <c r="J23" s="66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">
      <c r="A24" s="37"/>
      <c r="B24" s="38"/>
      <c r="C24" s="45" t="s">
        <v>245</v>
      </c>
      <c r="D24" s="24"/>
      <c r="E24" s="68"/>
      <c r="F24" s="69"/>
      <c r="G24" s="66"/>
      <c r="H24" s="46">
        <f t="shared" si="0"/>
        <v>0</v>
      </c>
      <c r="I24" s="66"/>
      <c r="J24" s="66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ht="45" x14ac:dyDescent="0.2">
      <c r="A25" s="37">
        <v>10</v>
      </c>
      <c r="B25" s="38" t="s">
        <v>69</v>
      </c>
      <c r="C25" s="45" t="s">
        <v>530</v>
      </c>
      <c r="D25" s="24" t="s">
        <v>94</v>
      </c>
      <c r="E25" s="68">
        <v>231.2</v>
      </c>
      <c r="F25" s="69"/>
      <c r="G25" s="66"/>
      <c r="H25" s="46">
        <f t="shared" si="0"/>
        <v>0</v>
      </c>
      <c r="I25" s="66"/>
      <c r="J25" s="66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">
      <c r="A26" s="37"/>
      <c r="B26" s="38"/>
      <c r="C26" s="45" t="s">
        <v>519</v>
      </c>
      <c r="D26" s="24" t="s">
        <v>106</v>
      </c>
      <c r="E26" s="68">
        <v>346.8</v>
      </c>
      <c r="F26" s="69"/>
      <c r="G26" s="66"/>
      <c r="H26" s="46">
        <f t="shared" si="0"/>
        <v>0</v>
      </c>
      <c r="I26" s="66"/>
      <c r="J26" s="66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">
      <c r="A27" s="37"/>
      <c r="B27" s="38"/>
      <c r="C27" s="45" t="s">
        <v>520</v>
      </c>
      <c r="D27" s="24" t="s">
        <v>106</v>
      </c>
      <c r="E27" s="68">
        <v>4624</v>
      </c>
      <c r="F27" s="69"/>
      <c r="G27" s="66"/>
      <c r="H27" s="46">
        <f t="shared" si="0"/>
        <v>0</v>
      </c>
      <c r="I27" s="66"/>
      <c r="J27" s="66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ht="33.75" x14ac:dyDescent="0.2">
      <c r="A28" s="37">
        <v>11</v>
      </c>
      <c r="B28" s="38" t="s">
        <v>69</v>
      </c>
      <c r="C28" s="45" t="s">
        <v>531</v>
      </c>
      <c r="D28" s="24" t="s">
        <v>94</v>
      </c>
      <c r="E28" s="68">
        <v>200</v>
      </c>
      <c r="F28" s="69"/>
      <c r="G28" s="66"/>
      <c r="H28" s="46">
        <f t="shared" si="0"/>
        <v>0</v>
      </c>
      <c r="I28" s="66"/>
      <c r="J28" s="66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ht="22.5" x14ac:dyDescent="0.2">
      <c r="A29" s="37">
        <v>12</v>
      </c>
      <c r="B29" s="38" t="s">
        <v>69</v>
      </c>
      <c r="C29" s="45" t="s">
        <v>532</v>
      </c>
      <c r="D29" s="24" t="s">
        <v>94</v>
      </c>
      <c r="E29" s="68">
        <v>200</v>
      </c>
      <c r="F29" s="69"/>
      <c r="G29" s="66"/>
      <c r="H29" s="46">
        <f t="shared" si="0"/>
        <v>0</v>
      </c>
      <c r="I29" s="66"/>
      <c r="J29" s="66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ht="22.5" x14ac:dyDescent="0.2">
      <c r="A30" s="37">
        <v>13</v>
      </c>
      <c r="B30" s="38" t="s">
        <v>69</v>
      </c>
      <c r="C30" s="45" t="s">
        <v>533</v>
      </c>
      <c r="D30" s="24" t="s">
        <v>157</v>
      </c>
      <c r="E30" s="68">
        <v>56</v>
      </c>
      <c r="F30" s="69"/>
      <c r="G30" s="66"/>
      <c r="H30" s="46">
        <f t="shared" si="0"/>
        <v>0</v>
      </c>
      <c r="I30" s="66"/>
      <c r="J30" s="66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ht="45" x14ac:dyDescent="0.2">
      <c r="A31" s="37">
        <v>14</v>
      </c>
      <c r="B31" s="38" t="s">
        <v>69</v>
      </c>
      <c r="C31" s="45" t="s">
        <v>534</v>
      </c>
      <c r="D31" s="24" t="s">
        <v>94</v>
      </c>
      <c r="E31" s="68">
        <v>634</v>
      </c>
      <c r="F31" s="69"/>
      <c r="G31" s="66"/>
      <c r="H31" s="46">
        <f t="shared" si="0"/>
        <v>0</v>
      </c>
      <c r="I31" s="66"/>
      <c r="J31" s="66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">
      <c r="A32" s="37"/>
      <c r="B32" s="38"/>
      <c r="C32" s="45" t="s">
        <v>456</v>
      </c>
      <c r="D32" s="24" t="s">
        <v>94</v>
      </c>
      <c r="E32" s="68">
        <v>760.8</v>
      </c>
      <c r="F32" s="69"/>
      <c r="G32" s="66"/>
      <c r="H32" s="46">
        <f t="shared" si="0"/>
        <v>0</v>
      </c>
      <c r="I32" s="66"/>
      <c r="J32" s="66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">
      <c r="A33" s="37"/>
      <c r="B33" s="38"/>
      <c r="C33" s="45" t="s">
        <v>108</v>
      </c>
      <c r="D33" s="24" t="s">
        <v>94</v>
      </c>
      <c r="E33" s="68">
        <v>634</v>
      </c>
      <c r="F33" s="69"/>
      <c r="G33" s="66"/>
      <c r="H33" s="46">
        <f t="shared" si="0"/>
        <v>0</v>
      </c>
      <c r="I33" s="66"/>
      <c r="J33" s="66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">
      <c r="A34" s="37"/>
      <c r="B34" s="38"/>
      <c r="C34" s="45" t="s">
        <v>535</v>
      </c>
      <c r="D34" s="24" t="s">
        <v>75</v>
      </c>
      <c r="E34" s="68">
        <v>800</v>
      </c>
      <c r="F34" s="69"/>
      <c r="G34" s="66"/>
      <c r="H34" s="46">
        <f t="shared" si="0"/>
        <v>0</v>
      </c>
      <c r="I34" s="66"/>
      <c r="J34" s="66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ht="22.5" x14ac:dyDescent="0.2">
      <c r="A35" s="37">
        <v>15</v>
      </c>
      <c r="B35" s="38" t="s">
        <v>69</v>
      </c>
      <c r="C35" s="45" t="s">
        <v>536</v>
      </c>
      <c r="D35" s="24" t="s">
        <v>94</v>
      </c>
      <c r="E35" s="68">
        <v>634</v>
      </c>
      <c r="F35" s="69"/>
      <c r="G35" s="66"/>
      <c r="H35" s="46">
        <f t="shared" si="0"/>
        <v>0</v>
      </c>
      <c r="I35" s="66"/>
      <c r="J35" s="66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">
      <c r="A36" s="37"/>
      <c r="B36" s="38"/>
      <c r="C36" s="45" t="s">
        <v>537</v>
      </c>
      <c r="D36" s="24" t="s">
        <v>94</v>
      </c>
      <c r="E36" s="68">
        <v>760.8</v>
      </c>
      <c r="F36" s="69"/>
      <c r="G36" s="66"/>
      <c r="H36" s="46">
        <f t="shared" si="0"/>
        <v>0</v>
      </c>
      <c r="I36" s="66"/>
      <c r="J36" s="66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">
      <c r="A37" s="37"/>
      <c r="B37" s="38"/>
      <c r="C37" s="45" t="s">
        <v>108</v>
      </c>
      <c r="D37" s="24" t="s">
        <v>94</v>
      </c>
      <c r="E37" s="68">
        <v>634</v>
      </c>
      <c r="F37" s="69"/>
      <c r="G37" s="66"/>
      <c r="H37" s="46">
        <f t="shared" si="0"/>
        <v>0</v>
      </c>
      <c r="I37" s="66"/>
      <c r="J37" s="66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">
      <c r="A38" s="37"/>
      <c r="B38" s="38"/>
      <c r="C38" s="45" t="s">
        <v>246</v>
      </c>
      <c r="D38" s="24"/>
      <c r="E38" s="68"/>
      <c r="F38" s="69"/>
      <c r="G38" s="66"/>
      <c r="H38" s="46">
        <f t="shared" si="0"/>
        <v>0</v>
      </c>
      <c r="I38" s="66"/>
      <c r="J38" s="66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ht="33.75" x14ac:dyDescent="0.2">
      <c r="A39" s="37">
        <v>16</v>
      </c>
      <c r="B39" s="38" t="s">
        <v>69</v>
      </c>
      <c r="C39" s="45" t="s">
        <v>538</v>
      </c>
      <c r="D39" s="24" t="s">
        <v>100</v>
      </c>
      <c r="E39" s="68">
        <v>3.2</v>
      </c>
      <c r="F39" s="69"/>
      <c r="G39" s="66"/>
      <c r="H39" s="46">
        <f t="shared" si="0"/>
        <v>0</v>
      </c>
      <c r="I39" s="66"/>
      <c r="J39" s="66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ht="22.5" x14ac:dyDescent="0.2">
      <c r="A40" s="37"/>
      <c r="B40" s="38"/>
      <c r="C40" s="45" t="s">
        <v>539</v>
      </c>
      <c r="D40" s="24" t="s">
        <v>100</v>
      </c>
      <c r="E40" s="68">
        <v>3.5</v>
      </c>
      <c r="F40" s="69"/>
      <c r="G40" s="66"/>
      <c r="H40" s="46">
        <f t="shared" si="0"/>
        <v>0</v>
      </c>
      <c r="I40" s="66"/>
      <c r="J40" s="66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">
      <c r="A41" s="37"/>
      <c r="B41" s="38"/>
      <c r="C41" s="45" t="s">
        <v>540</v>
      </c>
      <c r="D41" s="24" t="s">
        <v>106</v>
      </c>
      <c r="E41" s="68">
        <v>64</v>
      </c>
      <c r="F41" s="69"/>
      <c r="G41" s="66"/>
      <c r="H41" s="46">
        <f t="shared" si="0"/>
        <v>0</v>
      </c>
      <c r="I41" s="66"/>
      <c r="J41" s="66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ht="22.5" x14ac:dyDescent="0.2">
      <c r="A42" s="37">
        <v>17</v>
      </c>
      <c r="B42" s="38" t="s">
        <v>69</v>
      </c>
      <c r="C42" s="45" t="s">
        <v>493</v>
      </c>
      <c r="D42" s="24" t="s">
        <v>157</v>
      </c>
      <c r="E42" s="68">
        <v>43.8</v>
      </c>
      <c r="F42" s="69"/>
      <c r="G42" s="66"/>
      <c r="H42" s="46">
        <f t="shared" si="0"/>
        <v>0</v>
      </c>
      <c r="I42" s="66"/>
      <c r="J42" s="66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ht="22.5" x14ac:dyDescent="0.2">
      <c r="A43" s="37">
        <v>18</v>
      </c>
      <c r="B43" s="38" t="s">
        <v>69</v>
      </c>
      <c r="C43" s="45" t="s">
        <v>247</v>
      </c>
      <c r="D43" s="24" t="s">
        <v>75</v>
      </c>
      <c r="E43" s="68">
        <v>7</v>
      </c>
      <c r="F43" s="69"/>
      <c r="G43" s="66"/>
      <c r="H43" s="46">
        <f t="shared" si="0"/>
        <v>0</v>
      </c>
      <c r="I43" s="66"/>
      <c r="J43" s="66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ht="33.75" x14ac:dyDescent="0.2">
      <c r="A44" s="37">
        <v>19</v>
      </c>
      <c r="B44" s="38" t="s">
        <v>69</v>
      </c>
      <c r="C44" s="45" t="s">
        <v>248</v>
      </c>
      <c r="D44" s="24" t="s">
        <v>77</v>
      </c>
      <c r="E44" s="68">
        <v>7</v>
      </c>
      <c r="F44" s="69"/>
      <c r="G44" s="66"/>
      <c r="H44" s="46">
        <f t="shared" si="0"/>
        <v>0</v>
      </c>
      <c r="I44" s="66"/>
      <c r="J44" s="66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">
      <c r="A45" s="37"/>
      <c r="B45" s="38"/>
      <c r="C45" s="45" t="s">
        <v>249</v>
      </c>
      <c r="D45" s="24" t="s">
        <v>94</v>
      </c>
      <c r="E45" s="68">
        <v>26.5</v>
      </c>
      <c r="F45" s="69"/>
      <c r="G45" s="66"/>
      <c r="H45" s="46">
        <f t="shared" si="0"/>
        <v>0</v>
      </c>
      <c r="I45" s="66"/>
      <c r="J45" s="66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">
      <c r="A46" s="37"/>
      <c r="B46" s="38"/>
      <c r="C46" s="45" t="s">
        <v>250</v>
      </c>
      <c r="D46" s="24" t="s">
        <v>77</v>
      </c>
      <c r="E46" s="68">
        <v>1</v>
      </c>
      <c r="F46" s="69"/>
      <c r="G46" s="66"/>
      <c r="H46" s="46">
        <f t="shared" si="0"/>
        <v>0</v>
      </c>
      <c r="I46" s="66"/>
      <c r="J46" s="66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ht="22.5" x14ac:dyDescent="0.2">
      <c r="A47" s="37">
        <v>20</v>
      </c>
      <c r="B47" s="38" t="s">
        <v>69</v>
      </c>
      <c r="C47" s="45" t="s">
        <v>251</v>
      </c>
      <c r="D47" s="24" t="s">
        <v>157</v>
      </c>
      <c r="E47" s="68">
        <v>43.8</v>
      </c>
      <c r="F47" s="69"/>
      <c r="G47" s="66"/>
      <c r="H47" s="46">
        <f t="shared" si="0"/>
        <v>0</v>
      </c>
      <c r="I47" s="66"/>
      <c r="J47" s="66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ht="22.5" x14ac:dyDescent="0.2">
      <c r="A48" s="37"/>
      <c r="B48" s="38"/>
      <c r="C48" s="45" t="s">
        <v>252</v>
      </c>
      <c r="D48" s="24" t="s">
        <v>157</v>
      </c>
      <c r="E48" s="68">
        <v>46</v>
      </c>
      <c r="F48" s="69"/>
      <c r="G48" s="66"/>
      <c r="H48" s="46">
        <f t="shared" si="0"/>
        <v>0</v>
      </c>
      <c r="I48" s="66"/>
      <c r="J48" s="66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x14ac:dyDescent="0.2">
      <c r="A49" s="37"/>
      <c r="B49" s="38"/>
      <c r="C49" s="45" t="s">
        <v>107</v>
      </c>
      <c r="D49" s="24" t="s">
        <v>77</v>
      </c>
      <c r="E49" s="68">
        <v>1</v>
      </c>
      <c r="F49" s="69"/>
      <c r="G49" s="66"/>
      <c r="H49" s="46">
        <f t="shared" si="0"/>
        <v>0</v>
      </c>
      <c r="I49" s="66"/>
      <c r="J49" s="66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x14ac:dyDescent="0.2">
      <c r="A50" s="37"/>
      <c r="B50" s="38"/>
      <c r="C50" s="45" t="s">
        <v>253</v>
      </c>
      <c r="D50" s="24"/>
      <c r="E50" s="68"/>
      <c r="F50" s="69"/>
      <c r="G50" s="66"/>
      <c r="H50" s="46">
        <f t="shared" si="0"/>
        <v>0</v>
      </c>
      <c r="I50" s="66"/>
      <c r="J50" s="66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ht="22.5" x14ac:dyDescent="0.2">
      <c r="A51" s="37">
        <v>21</v>
      </c>
      <c r="B51" s="38" t="s">
        <v>69</v>
      </c>
      <c r="C51" s="45" t="s">
        <v>254</v>
      </c>
      <c r="D51" s="24" t="s">
        <v>75</v>
      </c>
      <c r="E51" s="68">
        <v>18</v>
      </c>
      <c r="F51" s="69"/>
      <c r="G51" s="66"/>
      <c r="H51" s="46">
        <f t="shared" si="0"/>
        <v>0</v>
      </c>
      <c r="I51" s="66"/>
      <c r="J51" s="66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ht="22.5" x14ac:dyDescent="0.2">
      <c r="A52" s="37">
        <v>22</v>
      </c>
      <c r="B52" s="38" t="s">
        <v>69</v>
      </c>
      <c r="C52" s="45" t="s">
        <v>255</v>
      </c>
      <c r="D52" s="24" t="s">
        <v>75</v>
      </c>
      <c r="E52" s="68">
        <v>18</v>
      </c>
      <c r="F52" s="69"/>
      <c r="G52" s="66"/>
      <c r="H52" s="46">
        <f t="shared" si="0"/>
        <v>0</v>
      </c>
      <c r="I52" s="66"/>
      <c r="J52" s="66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ht="22.5" x14ac:dyDescent="0.2">
      <c r="A53" s="37"/>
      <c r="B53" s="38"/>
      <c r="C53" s="45" t="s">
        <v>256</v>
      </c>
      <c r="D53" s="24" t="s">
        <v>157</v>
      </c>
      <c r="E53" s="68">
        <v>15</v>
      </c>
      <c r="F53" s="69"/>
      <c r="G53" s="66"/>
      <c r="H53" s="46">
        <f t="shared" si="0"/>
        <v>0</v>
      </c>
      <c r="I53" s="66"/>
      <c r="J53" s="66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x14ac:dyDescent="0.2">
      <c r="A54" s="37"/>
      <c r="B54" s="38"/>
      <c r="C54" s="45" t="s">
        <v>107</v>
      </c>
      <c r="D54" s="24" t="s">
        <v>77</v>
      </c>
      <c r="E54" s="68">
        <v>1</v>
      </c>
      <c r="F54" s="69"/>
      <c r="G54" s="66"/>
      <c r="H54" s="46">
        <f t="shared" si="0"/>
        <v>0</v>
      </c>
      <c r="I54" s="66"/>
      <c r="J54" s="66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ht="22.5" x14ac:dyDescent="0.2">
      <c r="A55" s="37">
        <v>23</v>
      </c>
      <c r="B55" s="38" t="s">
        <v>69</v>
      </c>
      <c r="C55" s="45" t="s">
        <v>493</v>
      </c>
      <c r="D55" s="24" t="s">
        <v>157</v>
      </c>
      <c r="E55" s="68">
        <v>43.8</v>
      </c>
      <c r="F55" s="69"/>
      <c r="G55" s="66"/>
      <c r="H55" s="46">
        <f t="shared" si="0"/>
        <v>0</v>
      </c>
      <c r="I55" s="66"/>
      <c r="J55" s="66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ht="22.5" x14ac:dyDescent="0.2">
      <c r="A56" s="37">
        <v>24</v>
      </c>
      <c r="B56" s="38" t="s">
        <v>69</v>
      </c>
      <c r="C56" s="45" t="s">
        <v>247</v>
      </c>
      <c r="D56" s="24" t="s">
        <v>75</v>
      </c>
      <c r="E56" s="68">
        <v>18</v>
      </c>
      <c r="F56" s="69"/>
      <c r="G56" s="66"/>
      <c r="H56" s="46">
        <f t="shared" si="0"/>
        <v>0</v>
      </c>
      <c r="I56" s="66"/>
      <c r="J56" s="66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ht="22.5" x14ac:dyDescent="0.2">
      <c r="A57" s="37">
        <v>25</v>
      </c>
      <c r="B57" s="38" t="s">
        <v>69</v>
      </c>
      <c r="C57" s="45" t="s">
        <v>257</v>
      </c>
      <c r="D57" s="24" t="s">
        <v>157</v>
      </c>
      <c r="E57" s="68">
        <v>45</v>
      </c>
      <c r="F57" s="69"/>
      <c r="G57" s="66"/>
      <c r="H57" s="46">
        <f t="shared" si="0"/>
        <v>0</v>
      </c>
      <c r="I57" s="66"/>
      <c r="J57" s="66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x14ac:dyDescent="0.2">
      <c r="A58" s="37"/>
      <c r="B58" s="38"/>
      <c r="C58" s="45" t="s">
        <v>258</v>
      </c>
      <c r="D58" s="24" t="s">
        <v>157</v>
      </c>
      <c r="E58" s="68">
        <v>49.5</v>
      </c>
      <c r="F58" s="69"/>
      <c r="G58" s="66"/>
      <c r="H58" s="46">
        <f t="shared" si="0"/>
        <v>0</v>
      </c>
      <c r="I58" s="66"/>
      <c r="J58" s="66"/>
      <c r="K58" s="47">
        <f t="shared" si="1"/>
        <v>0</v>
      </c>
      <c r="L58" s="48">
        <f t="shared" si="2"/>
        <v>0</v>
      </c>
      <c r="M58" s="46">
        <f t="shared" si="3"/>
        <v>0</v>
      </c>
      <c r="N58" s="46">
        <f t="shared" si="4"/>
        <v>0</v>
      </c>
      <c r="O58" s="46">
        <f t="shared" si="5"/>
        <v>0</v>
      </c>
      <c r="P58" s="47">
        <f t="shared" si="6"/>
        <v>0</v>
      </c>
    </row>
    <row r="59" spans="1:16" x14ac:dyDescent="0.2">
      <c r="A59" s="37"/>
      <c r="B59" s="38"/>
      <c r="C59" s="45" t="s">
        <v>107</v>
      </c>
      <c r="D59" s="24" t="s">
        <v>77</v>
      </c>
      <c r="E59" s="68">
        <v>1</v>
      </c>
      <c r="F59" s="69"/>
      <c r="G59" s="66"/>
      <c r="H59" s="46">
        <f t="shared" si="0"/>
        <v>0</v>
      </c>
      <c r="I59" s="66"/>
      <c r="J59" s="66"/>
      <c r="K59" s="47">
        <f t="shared" si="1"/>
        <v>0</v>
      </c>
      <c r="L59" s="48">
        <f t="shared" si="2"/>
        <v>0</v>
      </c>
      <c r="M59" s="46">
        <f t="shared" si="3"/>
        <v>0</v>
      </c>
      <c r="N59" s="46">
        <f t="shared" si="4"/>
        <v>0</v>
      </c>
      <c r="O59" s="46">
        <f t="shared" si="5"/>
        <v>0</v>
      </c>
      <c r="P59" s="47">
        <f t="shared" si="6"/>
        <v>0</v>
      </c>
    </row>
    <row r="60" spans="1:16" x14ac:dyDescent="0.2">
      <c r="A60" s="37"/>
      <c r="B60" s="38"/>
      <c r="C60" s="45" t="s">
        <v>259</v>
      </c>
      <c r="D60" s="24"/>
      <c r="E60" s="68"/>
      <c r="F60" s="69"/>
      <c r="G60" s="66"/>
      <c r="H60" s="46">
        <f t="shared" si="0"/>
        <v>0</v>
      </c>
      <c r="I60" s="66"/>
      <c r="J60" s="66"/>
      <c r="K60" s="47">
        <f t="shared" si="1"/>
        <v>0</v>
      </c>
      <c r="L60" s="48">
        <f t="shared" si="2"/>
        <v>0</v>
      </c>
      <c r="M60" s="46">
        <f t="shared" si="3"/>
        <v>0</v>
      </c>
      <c r="N60" s="46">
        <f t="shared" si="4"/>
        <v>0</v>
      </c>
      <c r="O60" s="46">
        <f t="shared" si="5"/>
        <v>0</v>
      </c>
      <c r="P60" s="47">
        <f t="shared" si="6"/>
        <v>0</v>
      </c>
    </row>
    <row r="61" spans="1:16" ht="45" x14ac:dyDescent="0.2">
      <c r="A61" s="37">
        <v>26</v>
      </c>
      <c r="B61" s="38" t="s">
        <v>69</v>
      </c>
      <c r="C61" s="45" t="s">
        <v>541</v>
      </c>
      <c r="D61" s="24" t="s">
        <v>100</v>
      </c>
      <c r="E61" s="68">
        <v>6.8</v>
      </c>
      <c r="F61" s="69"/>
      <c r="G61" s="66"/>
      <c r="H61" s="46">
        <f t="shared" si="0"/>
        <v>0</v>
      </c>
      <c r="I61" s="66"/>
      <c r="J61" s="66"/>
      <c r="K61" s="47">
        <f t="shared" si="1"/>
        <v>0</v>
      </c>
      <c r="L61" s="48">
        <f t="shared" si="2"/>
        <v>0</v>
      </c>
      <c r="M61" s="46">
        <f t="shared" si="3"/>
        <v>0</v>
      </c>
      <c r="N61" s="46">
        <f t="shared" si="4"/>
        <v>0</v>
      </c>
      <c r="O61" s="46">
        <f t="shared" si="5"/>
        <v>0</v>
      </c>
      <c r="P61" s="47">
        <f t="shared" si="6"/>
        <v>0</v>
      </c>
    </row>
    <row r="62" spans="1:16" ht="22.5" x14ac:dyDescent="0.2">
      <c r="A62" s="37"/>
      <c r="B62" s="38"/>
      <c r="C62" s="45" t="s">
        <v>539</v>
      </c>
      <c r="D62" s="24" t="s">
        <v>100</v>
      </c>
      <c r="E62" s="68">
        <v>7.5</v>
      </c>
      <c r="F62" s="69"/>
      <c r="G62" s="66"/>
      <c r="H62" s="46">
        <f t="shared" si="0"/>
        <v>0</v>
      </c>
      <c r="I62" s="66"/>
      <c r="J62" s="66"/>
      <c r="K62" s="47">
        <f t="shared" si="1"/>
        <v>0</v>
      </c>
      <c r="L62" s="48">
        <f t="shared" si="2"/>
        <v>0</v>
      </c>
      <c r="M62" s="46">
        <f t="shared" si="3"/>
        <v>0</v>
      </c>
      <c r="N62" s="46">
        <f t="shared" si="4"/>
        <v>0</v>
      </c>
      <c r="O62" s="46">
        <f t="shared" si="5"/>
        <v>0</v>
      </c>
      <c r="P62" s="47">
        <f t="shared" si="6"/>
        <v>0</v>
      </c>
    </row>
    <row r="63" spans="1:16" x14ac:dyDescent="0.2">
      <c r="A63" s="37"/>
      <c r="B63" s="38"/>
      <c r="C63" s="45" t="s">
        <v>540</v>
      </c>
      <c r="D63" s="24" t="s">
        <v>106</v>
      </c>
      <c r="E63" s="68">
        <v>136</v>
      </c>
      <c r="F63" s="69"/>
      <c r="G63" s="66"/>
      <c r="H63" s="46">
        <f t="shared" si="0"/>
        <v>0</v>
      </c>
      <c r="I63" s="66"/>
      <c r="J63" s="66"/>
      <c r="K63" s="47">
        <f t="shared" si="1"/>
        <v>0</v>
      </c>
      <c r="L63" s="48">
        <f t="shared" si="2"/>
        <v>0</v>
      </c>
      <c r="M63" s="46">
        <f t="shared" si="3"/>
        <v>0</v>
      </c>
      <c r="N63" s="46">
        <f t="shared" si="4"/>
        <v>0</v>
      </c>
      <c r="O63" s="46">
        <f t="shared" si="5"/>
        <v>0</v>
      </c>
      <c r="P63" s="47">
        <f t="shared" si="6"/>
        <v>0</v>
      </c>
    </row>
    <row r="64" spans="1:16" x14ac:dyDescent="0.2">
      <c r="A64" s="37"/>
      <c r="B64" s="38"/>
      <c r="C64" s="45" t="s">
        <v>260</v>
      </c>
      <c r="D64" s="24" t="s">
        <v>106</v>
      </c>
      <c r="E64" s="68">
        <v>31.5</v>
      </c>
      <c r="F64" s="69"/>
      <c r="G64" s="66"/>
      <c r="H64" s="46">
        <f t="shared" si="0"/>
        <v>0</v>
      </c>
      <c r="I64" s="66"/>
      <c r="J64" s="66"/>
      <c r="K64" s="47">
        <f t="shared" si="1"/>
        <v>0</v>
      </c>
      <c r="L64" s="48">
        <f t="shared" si="2"/>
        <v>0</v>
      </c>
      <c r="M64" s="46">
        <f t="shared" si="3"/>
        <v>0</v>
      </c>
      <c r="N64" s="46">
        <f t="shared" si="4"/>
        <v>0</v>
      </c>
      <c r="O64" s="46">
        <f t="shared" si="5"/>
        <v>0</v>
      </c>
      <c r="P64" s="47">
        <f t="shared" si="6"/>
        <v>0</v>
      </c>
    </row>
    <row r="65" spans="1:16" ht="22.5" x14ac:dyDescent="0.2">
      <c r="A65" s="37">
        <v>27</v>
      </c>
      <c r="B65" s="38" t="s">
        <v>69</v>
      </c>
      <c r="C65" s="45" t="s">
        <v>261</v>
      </c>
      <c r="D65" s="24" t="s">
        <v>157</v>
      </c>
      <c r="E65" s="68">
        <v>121.3</v>
      </c>
      <c r="F65" s="69"/>
      <c r="G65" s="66"/>
      <c r="H65" s="46">
        <f t="shared" si="0"/>
        <v>0</v>
      </c>
      <c r="I65" s="66"/>
      <c r="J65" s="66"/>
      <c r="K65" s="47">
        <f t="shared" si="1"/>
        <v>0</v>
      </c>
      <c r="L65" s="48">
        <f t="shared" si="2"/>
        <v>0</v>
      </c>
      <c r="M65" s="46">
        <f t="shared" si="3"/>
        <v>0</v>
      </c>
      <c r="N65" s="46">
        <f t="shared" si="4"/>
        <v>0</v>
      </c>
      <c r="O65" s="46">
        <f t="shared" si="5"/>
        <v>0</v>
      </c>
      <c r="P65" s="47">
        <f t="shared" si="6"/>
        <v>0</v>
      </c>
    </row>
    <row r="66" spans="1:16" ht="22.5" x14ac:dyDescent="0.2">
      <c r="A66" s="37"/>
      <c r="B66" s="38"/>
      <c r="C66" s="45" t="s">
        <v>262</v>
      </c>
      <c r="D66" s="24" t="s">
        <v>100</v>
      </c>
      <c r="E66" s="68">
        <v>1.1000000000000001</v>
      </c>
      <c r="F66" s="69"/>
      <c r="G66" s="66"/>
      <c r="H66" s="46">
        <f t="shared" si="0"/>
        <v>0</v>
      </c>
      <c r="I66" s="66"/>
      <c r="J66" s="66"/>
      <c r="K66" s="47">
        <f t="shared" si="1"/>
        <v>0</v>
      </c>
      <c r="L66" s="48">
        <f t="shared" si="2"/>
        <v>0</v>
      </c>
      <c r="M66" s="46">
        <f t="shared" si="3"/>
        <v>0</v>
      </c>
      <c r="N66" s="46">
        <f t="shared" si="4"/>
        <v>0</v>
      </c>
      <c r="O66" s="46">
        <f t="shared" si="5"/>
        <v>0</v>
      </c>
      <c r="P66" s="47">
        <f t="shared" si="6"/>
        <v>0</v>
      </c>
    </row>
    <row r="67" spans="1:16" x14ac:dyDescent="0.2">
      <c r="A67" s="37"/>
      <c r="B67" s="38"/>
      <c r="C67" s="45" t="s">
        <v>263</v>
      </c>
      <c r="D67" s="24" t="s">
        <v>75</v>
      </c>
      <c r="E67" s="68">
        <v>405</v>
      </c>
      <c r="F67" s="69"/>
      <c r="G67" s="66"/>
      <c r="H67" s="46">
        <f t="shared" si="0"/>
        <v>0</v>
      </c>
      <c r="I67" s="66"/>
      <c r="J67" s="66"/>
      <c r="K67" s="47">
        <f t="shared" si="1"/>
        <v>0</v>
      </c>
      <c r="L67" s="48">
        <f t="shared" si="2"/>
        <v>0</v>
      </c>
      <c r="M67" s="46">
        <f t="shared" si="3"/>
        <v>0</v>
      </c>
      <c r="N67" s="46">
        <f t="shared" si="4"/>
        <v>0</v>
      </c>
      <c r="O67" s="46">
        <f t="shared" si="5"/>
        <v>0</v>
      </c>
      <c r="P67" s="47">
        <f t="shared" si="6"/>
        <v>0</v>
      </c>
    </row>
    <row r="68" spans="1:16" x14ac:dyDescent="0.2">
      <c r="A68" s="37"/>
      <c r="B68" s="38"/>
      <c r="C68" s="45" t="s">
        <v>264</v>
      </c>
      <c r="D68" s="24" t="s">
        <v>75</v>
      </c>
      <c r="E68" s="68">
        <v>405</v>
      </c>
      <c r="F68" s="69"/>
      <c r="G68" s="66"/>
      <c r="H68" s="46">
        <f t="shared" si="0"/>
        <v>0</v>
      </c>
      <c r="I68" s="66"/>
      <c r="J68" s="66"/>
      <c r="K68" s="47">
        <f t="shared" si="1"/>
        <v>0</v>
      </c>
      <c r="L68" s="48">
        <f t="shared" si="2"/>
        <v>0</v>
      </c>
      <c r="M68" s="46">
        <f t="shared" si="3"/>
        <v>0</v>
      </c>
      <c r="N68" s="46">
        <f t="shared" si="4"/>
        <v>0</v>
      </c>
      <c r="O68" s="46">
        <f t="shared" si="5"/>
        <v>0</v>
      </c>
      <c r="P68" s="47">
        <f t="shared" si="6"/>
        <v>0</v>
      </c>
    </row>
    <row r="69" spans="1:16" x14ac:dyDescent="0.2">
      <c r="A69" s="37"/>
      <c r="B69" s="38"/>
      <c r="C69" s="45" t="s">
        <v>265</v>
      </c>
      <c r="D69" s="24" t="s">
        <v>94</v>
      </c>
      <c r="E69" s="68">
        <v>60</v>
      </c>
      <c r="F69" s="69"/>
      <c r="G69" s="66"/>
      <c r="H69" s="46">
        <f t="shared" si="0"/>
        <v>0</v>
      </c>
      <c r="I69" s="66"/>
      <c r="J69" s="66"/>
      <c r="K69" s="47">
        <f t="shared" si="1"/>
        <v>0</v>
      </c>
      <c r="L69" s="48">
        <f t="shared" si="2"/>
        <v>0</v>
      </c>
      <c r="M69" s="46">
        <f t="shared" si="3"/>
        <v>0</v>
      </c>
      <c r="N69" s="46">
        <f t="shared" si="4"/>
        <v>0</v>
      </c>
      <c r="O69" s="46">
        <f t="shared" si="5"/>
        <v>0</v>
      </c>
      <c r="P69" s="47">
        <f t="shared" si="6"/>
        <v>0</v>
      </c>
    </row>
    <row r="70" spans="1:16" x14ac:dyDescent="0.2">
      <c r="A70" s="37"/>
      <c r="B70" s="38"/>
      <c r="C70" s="45" t="s">
        <v>266</v>
      </c>
      <c r="D70" s="24" t="s">
        <v>75</v>
      </c>
      <c r="E70" s="68">
        <v>810</v>
      </c>
      <c r="F70" s="69"/>
      <c r="G70" s="66"/>
      <c r="H70" s="46">
        <f t="shared" si="0"/>
        <v>0</v>
      </c>
      <c r="I70" s="66"/>
      <c r="J70" s="66"/>
      <c r="K70" s="47">
        <f t="shared" si="1"/>
        <v>0</v>
      </c>
      <c r="L70" s="48">
        <f t="shared" si="2"/>
        <v>0</v>
      </c>
      <c r="M70" s="46">
        <f t="shared" si="3"/>
        <v>0</v>
      </c>
      <c r="N70" s="46">
        <f t="shared" si="4"/>
        <v>0</v>
      </c>
      <c r="O70" s="46">
        <f t="shared" si="5"/>
        <v>0</v>
      </c>
      <c r="P70" s="47">
        <f t="shared" si="6"/>
        <v>0</v>
      </c>
    </row>
    <row r="71" spans="1:16" x14ac:dyDescent="0.2">
      <c r="A71" s="37"/>
      <c r="B71" s="38"/>
      <c r="C71" s="45" t="s">
        <v>542</v>
      </c>
      <c r="D71" s="24" t="s">
        <v>75</v>
      </c>
      <c r="E71" s="68">
        <v>810</v>
      </c>
      <c r="F71" s="69"/>
      <c r="G71" s="66"/>
      <c r="H71" s="46">
        <f t="shared" si="0"/>
        <v>0</v>
      </c>
      <c r="I71" s="66"/>
      <c r="J71" s="66"/>
      <c r="K71" s="47">
        <f t="shared" si="1"/>
        <v>0</v>
      </c>
      <c r="L71" s="48">
        <f t="shared" si="2"/>
        <v>0</v>
      </c>
      <c r="M71" s="46">
        <f t="shared" si="3"/>
        <v>0</v>
      </c>
      <c r="N71" s="46">
        <f t="shared" si="4"/>
        <v>0</v>
      </c>
      <c r="O71" s="46">
        <f t="shared" si="5"/>
        <v>0</v>
      </c>
      <c r="P71" s="47">
        <f t="shared" si="6"/>
        <v>0</v>
      </c>
    </row>
    <row r="72" spans="1:16" x14ac:dyDescent="0.2">
      <c r="A72" s="37"/>
      <c r="B72" s="38"/>
      <c r="C72" s="45" t="s">
        <v>456</v>
      </c>
      <c r="D72" s="24" t="s">
        <v>94</v>
      </c>
      <c r="E72" s="68">
        <v>73</v>
      </c>
      <c r="F72" s="69"/>
      <c r="G72" s="66"/>
      <c r="H72" s="46">
        <f t="shared" si="0"/>
        <v>0</v>
      </c>
      <c r="I72" s="66"/>
      <c r="J72" s="66"/>
      <c r="K72" s="47">
        <f t="shared" si="1"/>
        <v>0</v>
      </c>
      <c r="L72" s="48">
        <f t="shared" si="2"/>
        <v>0</v>
      </c>
      <c r="M72" s="46">
        <f t="shared" si="3"/>
        <v>0</v>
      </c>
      <c r="N72" s="46">
        <f t="shared" si="4"/>
        <v>0</v>
      </c>
      <c r="O72" s="46">
        <f t="shared" si="5"/>
        <v>0</v>
      </c>
      <c r="P72" s="47">
        <f t="shared" si="6"/>
        <v>0</v>
      </c>
    </row>
    <row r="73" spans="1:16" x14ac:dyDescent="0.2">
      <c r="A73" s="37"/>
      <c r="B73" s="38"/>
      <c r="C73" s="45" t="s">
        <v>108</v>
      </c>
      <c r="D73" s="24" t="s">
        <v>94</v>
      </c>
      <c r="E73" s="68">
        <v>73</v>
      </c>
      <c r="F73" s="69"/>
      <c r="G73" s="66"/>
      <c r="H73" s="46">
        <f t="shared" si="0"/>
        <v>0</v>
      </c>
      <c r="I73" s="66"/>
      <c r="J73" s="66"/>
      <c r="K73" s="47">
        <f t="shared" si="1"/>
        <v>0</v>
      </c>
      <c r="L73" s="48">
        <f t="shared" si="2"/>
        <v>0</v>
      </c>
      <c r="M73" s="46">
        <f t="shared" si="3"/>
        <v>0</v>
      </c>
      <c r="N73" s="46">
        <f t="shared" si="4"/>
        <v>0</v>
      </c>
      <c r="O73" s="46">
        <f t="shared" si="5"/>
        <v>0</v>
      </c>
      <c r="P73" s="47">
        <f t="shared" si="6"/>
        <v>0</v>
      </c>
    </row>
    <row r="74" spans="1:16" x14ac:dyDescent="0.2">
      <c r="A74" s="37"/>
      <c r="B74" s="38"/>
      <c r="C74" s="45" t="s">
        <v>258</v>
      </c>
      <c r="D74" s="24" t="s">
        <v>157</v>
      </c>
      <c r="E74" s="68">
        <v>133.43</v>
      </c>
      <c r="F74" s="69"/>
      <c r="G74" s="66"/>
      <c r="H74" s="46">
        <f t="shared" ref="H74:H84" si="7">ROUND(F74*G74,2)</f>
        <v>0</v>
      </c>
      <c r="I74" s="66"/>
      <c r="J74" s="66"/>
      <c r="K74" s="47">
        <f t="shared" ref="K74:K84" si="8">SUM(H74:J74)</f>
        <v>0</v>
      </c>
      <c r="L74" s="48">
        <f t="shared" ref="L74:L84" si="9">ROUND(E74*F74,2)</f>
        <v>0</v>
      </c>
      <c r="M74" s="46">
        <f t="shared" ref="M74:M84" si="10">ROUND(H74*E74,2)</f>
        <v>0</v>
      </c>
      <c r="N74" s="46">
        <f t="shared" ref="N74:N84" si="11">ROUND(I74*E74,2)</f>
        <v>0</v>
      </c>
      <c r="O74" s="46">
        <f t="shared" ref="O74:O84" si="12">ROUND(J74*E74,2)</f>
        <v>0</v>
      </c>
      <c r="P74" s="47">
        <f t="shared" ref="P74:P84" si="13">SUM(M74:O74)</f>
        <v>0</v>
      </c>
    </row>
    <row r="75" spans="1:16" x14ac:dyDescent="0.2">
      <c r="A75" s="37"/>
      <c r="B75" s="38"/>
      <c r="C75" s="45" t="s">
        <v>267</v>
      </c>
      <c r="D75" s="24" t="s">
        <v>77</v>
      </c>
      <c r="E75" s="68">
        <v>1</v>
      </c>
      <c r="F75" s="69"/>
      <c r="G75" s="66"/>
      <c r="H75" s="46">
        <f t="shared" si="7"/>
        <v>0</v>
      </c>
      <c r="I75" s="66"/>
      <c r="J75" s="66"/>
      <c r="K75" s="47">
        <f t="shared" si="8"/>
        <v>0</v>
      </c>
      <c r="L75" s="48">
        <f t="shared" si="9"/>
        <v>0</v>
      </c>
      <c r="M75" s="46">
        <f t="shared" si="10"/>
        <v>0</v>
      </c>
      <c r="N75" s="46">
        <f t="shared" si="11"/>
        <v>0</v>
      </c>
      <c r="O75" s="46">
        <f t="shared" si="12"/>
        <v>0</v>
      </c>
      <c r="P75" s="47">
        <f t="shared" si="13"/>
        <v>0</v>
      </c>
    </row>
    <row r="76" spans="1:16" ht="22.5" x14ac:dyDescent="0.2">
      <c r="A76" s="37"/>
      <c r="B76" s="38"/>
      <c r="C76" s="45" t="s">
        <v>268</v>
      </c>
      <c r="D76" s="24"/>
      <c r="E76" s="68"/>
      <c r="F76" s="69"/>
      <c r="G76" s="66"/>
      <c r="H76" s="46">
        <f t="shared" si="7"/>
        <v>0</v>
      </c>
      <c r="I76" s="66"/>
      <c r="J76" s="66"/>
      <c r="K76" s="47">
        <f t="shared" si="8"/>
        <v>0</v>
      </c>
      <c r="L76" s="48">
        <f t="shared" si="9"/>
        <v>0</v>
      </c>
      <c r="M76" s="46">
        <f t="shared" si="10"/>
        <v>0</v>
      </c>
      <c r="N76" s="46">
        <f t="shared" si="11"/>
        <v>0</v>
      </c>
      <c r="O76" s="46">
        <f t="shared" si="12"/>
        <v>0</v>
      </c>
      <c r="P76" s="47">
        <f t="shared" si="13"/>
        <v>0</v>
      </c>
    </row>
    <row r="77" spans="1:16" ht="33.75" x14ac:dyDescent="0.2">
      <c r="A77" s="37">
        <v>28</v>
      </c>
      <c r="B77" s="38" t="s">
        <v>69</v>
      </c>
      <c r="C77" s="45" t="s">
        <v>543</v>
      </c>
      <c r="D77" s="24" t="s">
        <v>94</v>
      </c>
      <c r="E77" s="68">
        <v>70</v>
      </c>
      <c r="F77" s="69"/>
      <c r="G77" s="66"/>
      <c r="H77" s="46">
        <f t="shared" si="7"/>
        <v>0</v>
      </c>
      <c r="I77" s="66"/>
      <c r="J77" s="66"/>
      <c r="K77" s="47">
        <f t="shared" si="8"/>
        <v>0</v>
      </c>
      <c r="L77" s="48">
        <f t="shared" si="9"/>
        <v>0</v>
      </c>
      <c r="M77" s="46">
        <f t="shared" si="10"/>
        <v>0</v>
      </c>
      <c r="N77" s="46">
        <f t="shared" si="11"/>
        <v>0</v>
      </c>
      <c r="O77" s="46">
        <f t="shared" si="12"/>
        <v>0</v>
      </c>
      <c r="P77" s="47">
        <f t="shared" si="13"/>
        <v>0</v>
      </c>
    </row>
    <row r="78" spans="1:16" x14ac:dyDescent="0.2">
      <c r="A78" s="37"/>
      <c r="B78" s="38"/>
      <c r="C78" s="45" t="s">
        <v>474</v>
      </c>
      <c r="D78" s="24" t="s">
        <v>106</v>
      </c>
      <c r="E78" s="68">
        <v>18.2</v>
      </c>
      <c r="F78" s="69"/>
      <c r="G78" s="66"/>
      <c r="H78" s="46">
        <f t="shared" si="7"/>
        <v>0</v>
      </c>
      <c r="I78" s="66"/>
      <c r="J78" s="66"/>
      <c r="K78" s="47">
        <f t="shared" si="8"/>
        <v>0</v>
      </c>
      <c r="L78" s="48">
        <f t="shared" si="9"/>
        <v>0</v>
      </c>
      <c r="M78" s="46">
        <f t="shared" si="10"/>
        <v>0</v>
      </c>
      <c r="N78" s="46">
        <f t="shared" si="11"/>
        <v>0</v>
      </c>
      <c r="O78" s="46">
        <f t="shared" si="12"/>
        <v>0</v>
      </c>
      <c r="P78" s="47">
        <f t="shared" si="13"/>
        <v>0</v>
      </c>
    </row>
    <row r="79" spans="1:16" x14ac:dyDescent="0.2">
      <c r="A79" s="37"/>
      <c r="B79" s="38"/>
      <c r="C79" s="45" t="s">
        <v>471</v>
      </c>
      <c r="D79" s="24" t="s">
        <v>106</v>
      </c>
      <c r="E79" s="68">
        <v>490</v>
      </c>
      <c r="F79" s="69"/>
      <c r="G79" s="66"/>
      <c r="H79" s="46">
        <f t="shared" si="7"/>
        <v>0</v>
      </c>
      <c r="I79" s="66"/>
      <c r="J79" s="66"/>
      <c r="K79" s="47">
        <f t="shared" si="8"/>
        <v>0</v>
      </c>
      <c r="L79" s="48">
        <f t="shared" si="9"/>
        <v>0</v>
      </c>
      <c r="M79" s="46">
        <f t="shared" si="10"/>
        <v>0</v>
      </c>
      <c r="N79" s="46">
        <f t="shared" si="11"/>
        <v>0</v>
      </c>
      <c r="O79" s="46">
        <f t="shared" si="12"/>
        <v>0</v>
      </c>
      <c r="P79" s="47">
        <f t="shared" si="13"/>
        <v>0</v>
      </c>
    </row>
    <row r="80" spans="1:16" x14ac:dyDescent="0.2">
      <c r="A80" s="37"/>
      <c r="B80" s="38"/>
      <c r="C80" s="45" t="s">
        <v>179</v>
      </c>
      <c r="D80" s="24" t="s">
        <v>94</v>
      </c>
      <c r="E80" s="68">
        <v>84</v>
      </c>
      <c r="F80" s="69"/>
      <c r="G80" s="66"/>
      <c r="H80" s="46">
        <f t="shared" si="7"/>
        <v>0</v>
      </c>
      <c r="I80" s="66"/>
      <c r="J80" s="66"/>
      <c r="K80" s="47">
        <f t="shared" si="8"/>
        <v>0</v>
      </c>
      <c r="L80" s="48">
        <f t="shared" si="9"/>
        <v>0</v>
      </c>
      <c r="M80" s="46">
        <f t="shared" si="10"/>
        <v>0</v>
      </c>
      <c r="N80" s="46">
        <f t="shared" si="11"/>
        <v>0</v>
      </c>
      <c r="O80" s="46">
        <f t="shared" si="12"/>
        <v>0</v>
      </c>
      <c r="P80" s="47">
        <f t="shared" si="13"/>
        <v>0</v>
      </c>
    </row>
    <row r="81" spans="1:16" x14ac:dyDescent="0.2">
      <c r="A81" s="37"/>
      <c r="B81" s="38"/>
      <c r="C81" s="45" t="s">
        <v>500</v>
      </c>
      <c r="D81" s="24" t="s">
        <v>157</v>
      </c>
      <c r="E81" s="68">
        <v>57.2</v>
      </c>
      <c r="F81" s="69"/>
      <c r="G81" s="66"/>
      <c r="H81" s="46">
        <f t="shared" si="7"/>
        <v>0</v>
      </c>
      <c r="I81" s="66"/>
      <c r="J81" s="66"/>
      <c r="K81" s="47">
        <f t="shared" si="8"/>
        <v>0</v>
      </c>
      <c r="L81" s="48">
        <f t="shared" si="9"/>
        <v>0</v>
      </c>
      <c r="M81" s="46">
        <f t="shared" si="10"/>
        <v>0</v>
      </c>
      <c r="N81" s="46">
        <f t="shared" si="11"/>
        <v>0</v>
      </c>
      <c r="O81" s="46">
        <f t="shared" si="12"/>
        <v>0</v>
      </c>
      <c r="P81" s="47">
        <f t="shared" si="13"/>
        <v>0</v>
      </c>
    </row>
    <row r="82" spans="1:16" ht="33.75" x14ac:dyDescent="0.2">
      <c r="A82" s="37">
        <v>29</v>
      </c>
      <c r="B82" s="38" t="s">
        <v>69</v>
      </c>
      <c r="C82" s="45" t="s">
        <v>544</v>
      </c>
      <c r="D82" s="24" t="s">
        <v>94</v>
      </c>
      <c r="E82" s="68">
        <v>70</v>
      </c>
      <c r="F82" s="69"/>
      <c r="G82" s="66"/>
      <c r="H82" s="46">
        <f t="shared" si="7"/>
        <v>0</v>
      </c>
      <c r="I82" s="66"/>
      <c r="J82" s="66"/>
      <c r="K82" s="47">
        <f t="shared" si="8"/>
        <v>0</v>
      </c>
      <c r="L82" s="48">
        <f t="shared" si="9"/>
        <v>0</v>
      </c>
      <c r="M82" s="46">
        <f t="shared" si="10"/>
        <v>0</v>
      </c>
      <c r="N82" s="46">
        <f t="shared" si="11"/>
        <v>0</v>
      </c>
      <c r="O82" s="46">
        <f t="shared" si="12"/>
        <v>0</v>
      </c>
      <c r="P82" s="47">
        <f t="shared" si="13"/>
        <v>0</v>
      </c>
    </row>
    <row r="83" spans="1:16" x14ac:dyDescent="0.2">
      <c r="A83" s="37"/>
      <c r="B83" s="38"/>
      <c r="C83" s="45" t="s">
        <v>474</v>
      </c>
      <c r="D83" s="24" t="s">
        <v>106</v>
      </c>
      <c r="E83" s="68">
        <v>18.2</v>
      </c>
      <c r="F83" s="69"/>
      <c r="G83" s="66"/>
      <c r="H83" s="46">
        <f t="shared" si="7"/>
        <v>0</v>
      </c>
      <c r="I83" s="66"/>
      <c r="J83" s="66"/>
      <c r="K83" s="47">
        <f t="shared" si="8"/>
        <v>0</v>
      </c>
      <c r="L83" s="48">
        <f t="shared" si="9"/>
        <v>0</v>
      </c>
      <c r="M83" s="46">
        <f t="shared" si="10"/>
        <v>0</v>
      </c>
      <c r="N83" s="46">
        <f t="shared" si="11"/>
        <v>0</v>
      </c>
      <c r="O83" s="46">
        <f t="shared" si="12"/>
        <v>0</v>
      </c>
      <c r="P83" s="47">
        <f t="shared" si="13"/>
        <v>0</v>
      </c>
    </row>
    <row r="84" spans="1:16" ht="12" thickBot="1" x14ac:dyDescent="0.25">
      <c r="A84" s="37"/>
      <c r="B84" s="38"/>
      <c r="C84" s="45" t="s">
        <v>502</v>
      </c>
      <c r="D84" s="24" t="s">
        <v>106</v>
      </c>
      <c r="E84" s="68">
        <v>210</v>
      </c>
      <c r="F84" s="69"/>
      <c r="G84" s="66"/>
      <c r="H84" s="46">
        <f t="shared" si="7"/>
        <v>0</v>
      </c>
      <c r="I84" s="66"/>
      <c r="J84" s="66"/>
      <c r="K84" s="47">
        <f t="shared" si="8"/>
        <v>0</v>
      </c>
      <c r="L84" s="48">
        <f t="shared" si="9"/>
        <v>0</v>
      </c>
      <c r="M84" s="46">
        <f t="shared" si="10"/>
        <v>0</v>
      </c>
      <c r="N84" s="46">
        <f t="shared" si="11"/>
        <v>0</v>
      </c>
      <c r="O84" s="46">
        <f t="shared" si="12"/>
        <v>0</v>
      </c>
      <c r="P84" s="47">
        <f t="shared" si="13"/>
        <v>0</v>
      </c>
    </row>
    <row r="85" spans="1:16" ht="12" thickBot="1" x14ac:dyDescent="0.25">
      <c r="A85" s="172" t="s">
        <v>95</v>
      </c>
      <c r="B85" s="173"/>
      <c r="C85" s="173"/>
      <c r="D85" s="173"/>
      <c r="E85" s="173"/>
      <c r="F85" s="173"/>
      <c r="G85" s="173"/>
      <c r="H85" s="173"/>
      <c r="I85" s="173"/>
      <c r="J85" s="173"/>
      <c r="K85" s="174"/>
      <c r="L85" s="70">
        <f>SUM(L14:L84)</f>
        <v>0</v>
      </c>
      <c r="M85" s="71">
        <f>SUM(M14:M84)</f>
        <v>0</v>
      </c>
      <c r="N85" s="71">
        <f>SUM(N14:N84)</f>
        <v>0</v>
      </c>
      <c r="O85" s="71">
        <f>SUM(O14:O84)</f>
        <v>0</v>
      </c>
      <c r="P85" s="72">
        <f>SUM(P14:P84)</f>
        <v>0</v>
      </c>
    </row>
    <row r="86" spans="1:16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x14ac:dyDescent="0.2">
      <c r="A88" s="1" t="s">
        <v>14</v>
      </c>
      <c r="B88" s="17"/>
      <c r="C88" s="171">
        <f>'Kops a'!C38:H38</f>
        <v>0</v>
      </c>
      <c r="D88" s="171"/>
      <c r="E88" s="171"/>
      <c r="F88" s="171"/>
      <c r="G88" s="171"/>
      <c r="H88" s="171"/>
      <c r="I88" s="17"/>
      <c r="J88" s="17"/>
      <c r="K88" s="17"/>
      <c r="L88" s="17"/>
      <c r="M88" s="17"/>
      <c r="N88" s="17"/>
      <c r="O88" s="17"/>
      <c r="P88" s="17"/>
    </row>
    <row r="89" spans="1:16" x14ac:dyDescent="0.2">
      <c r="A89" s="17"/>
      <c r="B89" s="17"/>
      <c r="C89" s="108" t="s">
        <v>15</v>
      </c>
      <c r="D89" s="108"/>
      <c r="E89" s="108"/>
      <c r="F89" s="108"/>
      <c r="G89" s="108"/>
      <c r="H89" s="108"/>
      <c r="I89" s="17"/>
      <c r="J89" s="17"/>
      <c r="K89" s="17"/>
      <c r="L89" s="17"/>
      <c r="M89" s="17"/>
      <c r="N89" s="17"/>
      <c r="O89" s="17"/>
      <c r="P89" s="17"/>
    </row>
    <row r="90" spans="1:16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">
      <c r="A91" s="89" t="str">
        <f>'Kops a'!A41</f>
        <v>Tāme sastādīta 20__. gada __. _________</v>
      </c>
      <c r="B91" s="90"/>
      <c r="C91" s="90"/>
      <c r="D91" s="90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x14ac:dyDescent="0.2">
      <c r="A93" s="1" t="s">
        <v>38</v>
      </c>
      <c r="B93" s="17"/>
      <c r="C93" s="171">
        <f>'Kops a'!C43:H43</f>
        <v>0</v>
      </c>
      <c r="D93" s="171"/>
      <c r="E93" s="171"/>
      <c r="F93" s="171"/>
      <c r="G93" s="171"/>
      <c r="H93" s="171"/>
      <c r="I93" s="17"/>
      <c r="J93" s="17"/>
      <c r="K93" s="17"/>
      <c r="L93" s="17"/>
      <c r="M93" s="17"/>
      <c r="N93" s="17"/>
      <c r="O93" s="17"/>
      <c r="P93" s="17"/>
    </row>
    <row r="94" spans="1:16" x14ac:dyDescent="0.2">
      <c r="A94" s="17"/>
      <c r="B94" s="17"/>
      <c r="C94" s="108" t="s">
        <v>15</v>
      </c>
      <c r="D94" s="108"/>
      <c r="E94" s="108"/>
      <c r="F94" s="108"/>
      <c r="G94" s="108"/>
      <c r="H94" s="108"/>
      <c r="I94" s="17"/>
      <c r="J94" s="17"/>
      <c r="K94" s="17"/>
      <c r="L94" s="17"/>
      <c r="M94" s="17"/>
      <c r="N94" s="17"/>
      <c r="O94" s="17"/>
      <c r="P94" s="17"/>
    </row>
    <row r="95" spans="1:16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">
      <c r="A96" s="89" t="s">
        <v>55</v>
      </c>
      <c r="B96" s="90"/>
      <c r="C96" s="94">
        <f>'Kops a'!C46</f>
        <v>0</v>
      </c>
      <c r="D96" s="49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1:16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</row>
    <row r="98" spans="1:16" ht="13.5" x14ac:dyDescent="0.2">
      <c r="A98" s="106" t="s">
        <v>62</v>
      </c>
    </row>
    <row r="99" spans="1:16" ht="12" x14ac:dyDescent="0.2">
      <c r="A99" s="107" t="s">
        <v>63</v>
      </c>
    </row>
    <row r="100" spans="1:16" ht="12" x14ac:dyDescent="0.2">
      <c r="A100" s="107" t="s">
        <v>64</v>
      </c>
    </row>
  </sheetData>
  <mergeCells count="22">
    <mergeCell ref="C94:H94"/>
    <mergeCell ref="C4:I4"/>
    <mergeCell ref="F12:K12"/>
    <mergeCell ref="A9:F9"/>
    <mergeCell ref="J9:M9"/>
    <mergeCell ref="D8:L8"/>
    <mergeCell ref="A85:K85"/>
    <mergeCell ref="C88:H88"/>
    <mergeCell ref="C89:H89"/>
    <mergeCell ref="C93:H93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G84 I15:J84">
    <cfRule type="cellIs" dxfId="155" priority="27" operator="equal">
      <formula>0</formula>
    </cfRule>
  </conditionalFormatting>
  <conditionalFormatting sqref="N9:O9 H14:H84 K14:P84">
    <cfRule type="cellIs" dxfId="154" priority="26" operator="equal">
      <formula>0</formula>
    </cfRule>
  </conditionalFormatting>
  <conditionalFormatting sqref="A9:F9">
    <cfRule type="containsText" dxfId="153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52" priority="23" operator="equal">
      <formula>0</formula>
    </cfRule>
  </conditionalFormatting>
  <conditionalFormatting sqref="O10">
    <cfRule type="cellIs" dxfId="151" priority="22" operator="equal">
      <formula>"20__. gada __. _________"</formula>
    </cfRule>
  </conditionalFormatting>
  <conditionalFormatting sqref="A85:K85">
    <cfRule type="containsText" dxfId="150" priority="21" operator="containsText" text="Tiešās izmaksas kopā, t. sk. darba devēja sociālais nodoklis __.__% ">
      <formula>NOT(ISERROR(SEARCH("Tiešās izmaksas kopā, t. sk. darba devēja sociālais nodoklis __.__% ",A85)))</formula>
    </cfRule>
  </conditionalFormatting>
  <conditionalFormatting sqref="L85:P85">
    <cfRule type="cellIs" dxfId="149" priority="16" operator="equal">
      <formula>0</formula>
    </cfRule>
  </conditionalFormatting>
  <conditionalFormatting sqref="C4:I4">
    <cfRule type="cellIs" dxfId="148" priority="15" operator="equal">
      <formula>0</formula>
    </cfRule>
  </conditionalFormatting>
  <conditionalFormatting sqref="D5:L8">
    <cfRule type="cellIs" dxfId="147" priority="11" operator="equal">
      <formula>0</formula>
    </cfRule>
  </conditionalFormatting>
  <conditionalFormatting sqref="A14:B14 D14:G14">
    <cfRule type="cellIs" dxfId="146" priority="10" operator="equal">
      <formula>0</formula>
    </cfRule>
  </conditionalFormatting>
  <conditionalFormatting sqref="C14">
    <cfRule type="cellIs" dxfId="145" priority="9" operator="equal">
      <formula>0</formula>
    </cfRule>
  </conditionalFormatting>
  <conditionalFormatting sqref="I14:J14">
    <cfRule type="cellIs" dxfId="144" priority="8" operator="equal">
      <formula>0</formula>
    </cfRule>
  </conditionalFormatting>
  <conditionalFormatting sqref="P10">
    <cfRule type="cellIs" dxfId="143" priority="7" operator="equal">
      <formula>"20__. gada __. _________"</formula>
    </cfRule>
  </conditionalFormatting>
  <conditionalFormatting sqref="C93:H93">
    <cfRule type="cellIs" dxfId="142" priority="4" operator="equal">
      <formula>0</formula>
    </cfRule>
  </conditionalFormatting>
  <conditionalFormatting sqref="C88:H88">
    <cfRule type="cellIs" dxfId="141" priority="3" operator="equal">
      <formula>0</formula>
    </cfRule>
  </conditionalFormatting>
  <conditionalFormatting sqref="C93:H93 C96 C88:H88">
    <cfRule type="cellIs" dxfId="140" priority="2" operator="equal">
      <formula>0</formula>
    </cfRule>
  </conditionalFormatting>
  <conditionalFormatting sqref="D1">
    <cfRule type="cellIs" dxfId="139" priority="1" operator="equal">
      <formula>0</formula>
    </cfRule>
  </conditionalFormatting>
  <pageMargins left="0.7" right="0.7" top="0.75" bottom="0.75" header="0.3" footer="0.3"/>
  <pageSetup paperSize="9" scale="93" fitToHeight="0" orientation="landscape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6249DFF-DD18-40B1-AB61-D280DA74812E}">
            <xm:f>NOT(ISERROR(SEARCH("Tāme sastādīta ____. gada ___. ______________",A91)))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A91</xm:sqref>
        </x14:conditionalFormatting>
        <x14:conditionalFormatting xmlns:xm="http://schemas.microsoft.com/office/excel/2006/main">
          <x14:cfRule type="containsText" priority="5" operator="containsText" id="{708D048F-4463-4EB3-AF79-B8653AFFB42B}">
            <xm:f>NOT(ISERROR(SEARCH("Sertifikāta Nr. _________________________________",A96)))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16</vt:i4>
      </vt:variant>
    </vt:vector>
  </HeadingPairs>
  <TitlesOfParts>
    <vt:vector size="16" baseType="lpstr">
      <vt:lpstr>Kopt a</vt:lpstr>
      <vt:lpstr>Kops a</vt:lpstr>
      <vt:lpstr>1a</vt:lpstr>
      <vt:lpstr>2a</vt:lpstr>
      <vt:lpstr>3a</vt:lpstr>
      <vt:lpstr>4a</vt:lpstr>
      <vt:lpstr>5a</vt:lpstr>
      <vt:lpstr>6a</vt:lpstr>
      <vt:lpstr>7a</vt:lpstr>
      <vt:lpstr>8a</vt:lpstr>
      <vt:lpstr>9a</vt:lpstr>
      <vt:lpstr>10a</vt:lpstr>
      <vt:lpstr>11a</vt:lpstr>
      <vt:lpstr>12a</vt:lpstr>
      <vt:lpstr>13a</vt:lpstr>
      <vt:lpstr>14a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Prezenta</cp:lastModifiedBy>
  <cp:lastPrinted>2020-01-02T09:01:00Z</cp:lastPrinted>
  <dcterms:created xsi:type="dcterms:W3CDTF">2019-03-11T11:42:22Z</dcterms:created>
  <dcterms:modified xsi:type="dcterms:W3CDTF">2020-05-18T05:36:49Z</dcterms:modified>
</cp:coreProperties>
</file>