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43_Jana_6\"/>
    </mc:Choice>
  </mc:AlternateContent>
  <xr:revisionPtr revIDLastSave="0" documentId="13_ncr:1_{B3645F96-B0DE-42FF-87B0-D3190F5BC49E}" xr6:coauthVersionLast="43" xr6:coauthVersionMax="43" xr10:uidLastSave="{00000000-0000-0000-0000-000000000000}"/>
  <bookViews>
    <workbookView xWindow="540" yWindow="870" windowWidth="17865" windowHeight="14610" tabRatio="500" firstSheet="1" activeTab="10" xr2:uid="{00000000-000D-0000-FFFF-FFFF00000000}"/>
  </bookViews>
  <sheets>
    <sheet name="k" sheetId="1" r:id="rId1"/>
    <sheet name="kpdv" sheetId="2" r:id="rId2"/>
    <sheet name="ar" sheetId="3" r:id="rId3"/>
    <sheet name="cok" sheetId="4" r:id="rId4"/>
    <sheet name="ps" sheetId="5" r:id="rId5"/>
    <sheet name="bs" sheetId="6" r:id="rId6"/>
    <sheet name="ja" sheetId="7" r:id="rId7"/>
    <sheet name="im" sheetId="8" r:id="rId8"/>
    <sheet name="nt" sheetId="9" r:id="rId9"/>
    <sheet name="ga" sheetId="10" r:id="rId10"/>
    <sheet name="avk" sheetId="11" r:id="rId11"/>
    <sheet name="elt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2" l="1"/>
  <c r="F14" i="12" s="1"/>
  <c r="G14" i="12" s="1"/>
  <c r="H14" i="12" s="1"/>
  <c r="I14" i="12" s="1"/>
  <c r="J14" i="12" s="1"/>
  <c r="K14" i="12" s="1"/>
  <c r="L14" i="12" s="1"/>
  <c r="M14" i="12" s="1"/>
  <c r="N14" i="12" s="1"/>
  <c r="O14" i="12" s="1"/>
  <c r="P14" i="12" s="1"/>
  <c r="B14" i="12"/>
  <c r="A163" i="11"/>
  <c r="A162" i="11"/>
  <c r="A161" i="11"/>
  <c r="A160" i="11"/>
  <c r="A159" i="11"/>
  <c r="A158" i="11"/>
  <c r="A157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B13" i="11"/>
  <c r="C13" i="11" s="1"/>
  <c r="D13" i="11" s="1"/>
  <c r="E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E39" i="10"/>
  <c r="E40" i="10" s="1"/>
  <c r="E41" i="10" s="1"/>
  <c r="E34" i="10"/>
  <c r="E35" i="10" s="1"/>
  <c r="E36" i="10" s="1"/>
  <c r="E37" i="10" s="1"/>
  <c r="E29" i="10"/>
  <c r="E27" i="10"/>
  <c r="E26" i="10"/>
  <c r="E25" i="10"/>
  <c r="E24" i="10"/>
  <c r="E22" i="10"/>
  <c r="E21" i="10"/>
  <c r="E20" i="10"/>
  <c r="E19" i="10"/>
  <c r="D18" i="10"/>
  <c r="D16" i="10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B13" i="10"/>
  <c r="C13" i="10" s="1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E38" i="9"/>
  <c r="A38" i="9"/>
  <c r="E37" i="9"/>
  <c r="A37" i="9"/>
  <c r="E36" i="9"/>
  <c r="A36" i="9"/>
  <c r="E35" i="9"/>
  <c r="A35" i="9"/>
  <c r="E34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B13" i="9"/>
  <c r="C13" i="9" s="1"/>
  <c r="D13" i="9" s="1"/>
  <c r="E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B13" i="8"/>
  <c r="C13" i="8" s="1"/>
  <c r="D13" i="8" s="1"/>
  <c r="E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B13" i="7"/>
  <c r="C13" i="7" s="1"/>
  <c r="D13" i="7" s="1"/>
  <c r="E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A68" i="6"/>
  <c r="A67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C13" i="6"/>
  <c r="D13" i="6" s="1"/>
  <c r="E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B13" i="6"/>
  <c r="A22" i="5"/>
  <c r="A21" i="5"/>
  <c r="A20" i="5"/>
  <c r="A19" i="5"/>
  <c r="A18" i="5"/>
  <c r="A17" i="5"/>
  <c r="A16" i="5"/>
  <c r="A15" i="5"/>
  <c r="A14" i="5"/>
  <c r="D13" i="5"/>
  <c r="E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B13" i="5"/>
  <c r="C13" i="5" s="1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3" i="4"/>
  <c r="A22" i="4"/>
  <c r="A21" i="4"/>
  <c r="A20" i="4"/>
  <c r="A19" i="4"/>
  <c r="A18" i="4"/>
  <c r="A17" i="4"/>
  <c r="A16" i="4"/>
  <c r="A15" i="4"/>
  <c r="A14" i="4"/>
  <c r="C13" i="4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B13" i="4"/>
  <c r="A172" i="3"/>
  <c r="A171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E141" i="3"/>
  <c r="A141" i="3"/>
  <c r="E140" i="3"/>
  <c r="A140" i="3"/>
  <c r="E139" i="3"/>
  <c r="A139" i="3"/>
  <c r="E138" i="3"/>
  <c r="A138" i="3"/>
  <c r="E137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0" i="3"/>
  <c r="A19" i="3"/>
  <c r="A18" i="3"/>
  <c r="A17" i="3"/>
  <c r="F16" i="3"/>
  <c r="A16" i="3"/>
  <c r="A15" i="3"/>
  <c r="A14" i="3"/>
  <c r="G13" i="3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B13" i="3"/>
  <c r="C13" i="3" s="1"/>
  <c r="B13" i="2"/>
  <c r="B14" i="2" s="1"/>
  <c r="B15" i="2" s="1"/>
  <c r="B16" i="2" s="1"/>
  <c r="B17" i="2" s="1"/>
  <c r="B18" i="2" s="1"/>
  <c r="B19" i="2" s="1"/>
  <c r="B20" i="2" s="1"/>
  <c r="B21" i="2" s="1"/>
  <c r="A13" i="2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<sst xmlns="http://schemas.openxmlformats.org/spreadsheetml/2006/main" count="1999" uniqueCount="577">
  <si>
    <t>Būvniecības koptāme</t>
  </si>
  <si>
    <t>Nr.p.k.</t>
  </si>
  <si>
    <t>Objekta nosaukums</t>
  </si>
  <si>
    <t>Objekta izmaksas, (euro)</t>
  </si>
  <si>
    <t>Dzīvojamas ēkas vienkāršota  atjaunošana Jāņa ielā 6, Liepāja</t>
  </si>
  <si>
    <t>Kopā:</t>
  </si>
  <si>
    <t xml:space="preserve">Sastādīja: </t>
  </si>
  <si>
    <t>Par kopējo summu, euro</t>
  </si>
  <si>
    <t>Kopējā darbietilpība, c/h</t>
  </si>
  <si>
    <t xml:space="preserve"> Nr.p.k.</t>
  </si>
  <si>
    <t>Kods, tāmes Nr</t>
  </si>
  <si>
    <t>Būvarbu veids vai konstruktīvā elementa nosaukums</t>
  </si>
  <si>
    <t>Darba ietilpība, (c/h)</t>
  </si>
  <si>
    <t>Tai skaitā</t>
  </si>
  <si>
    <t>Fasādes atjaunošana</t>
  </si>
  <si>
    <t>Cokola atjaunošana</t>
  </si>
  <si>
    <t>Pagraba pārseguma siltināšana</t>
  </si>
  <si>
    <t>Bēniņu siltināšana</t>
  </si>
  <si>
    <t>Jumta atjaunošana</t>
  </si>
  <si>
    <t>Ieejas mezglu atjaunošana</t>
  </si>
  <si>
    <t>NT grupas atjaunošana</t>
  </si>
  <si>
    <t>Gāzesvadu atvirzīšana</t>
  </si>
  <si>
    <t>Apkures sistēmas atjaunošana</t>
  </si>
  <si>
    <t>Zibensaizsardzība</t>
  </si>
  <si>
    <t>Virsizdevumi:</t>
  </si>
  <si>
    <t>t.sk.darba aizsardzība</t>
  </si>
  <si>
    <t>Peļņa:</t>
  </si>
  <si>
    <t>Pavisam kopā:</t>
  </si>
  <si>
    <t>Tāme sastādīta  2018.gada maijā</t>
  </si>
  <si>
    <t xml:space="preserve">Pārbaudīja: </t>
  </si>
  <si>
    <t>sertifikāta Nr. - 20-7757</t>
  </si>
  <si>
    <t>Lokālā tāme Nr.:</t>
  </si>
  <si>
    <t>(būvdarbu veids vai konstruktīvā elementa nosaukums)</t>
  </si>
  <si>
    <t xml:space="preserve">Tāme sastādīta 2018.gada tirgus cenās, pamatojoties uz </t>
  </si>
  <si>
    <t>AR,BK</t>
  </si>
  <si>
    <t xml:space="preserve"> daļas rasējumiem.</t>
  </si>
  <si>
    <t>Kods</t>
  </si>
  <si>
    <t>Materiāla un darba nosaukums, izmērs (mm)</t>
  </si>
  <si>
    <t>Mērvienība</t>
  </si>
  <si>
    <t>Apjomi</t>
  </si>
  <si>
    <t>Vienības izmaksas</t>
  </si>
  <si>
    <t>Kopā uz visu apjomu</t>
  </si>
  <si>
    <t>Laika norma,
c/h</t>
  </si>
  <si>
    <r>
      <rPr>
        <sz val="8"/>
        <rFont val="Arial"/>
        <family val="2"/>
        <charset val="186"/>
      </rPr>
      <t xml:space="preserve">Darba apmaksas likme, 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</t>
    </r>
  </si>
  <si>
    <t>Darba alga</t>
  </si>
  <si>
    <t>Būvizstrādājumi</t>
  </si>
  <si>
    <t>Mehānismi</t>
  </si>
  <si>
    <t>Kopā</t>
  </si>
  <si>
    <t>Darbietilpība,
c/h</t>
  </si>
  <si>
    <t>Summa</t>
  </si>
  <si>
    <t>līg.c.</t>
  </si>
  <si>
    <t>Metāla nožogojuma montāža, h=2,0 m</t>
  </si>
  <si>
    <t>m</t>
  </si>
  <si>
    <t>Žogs 3,5×2m</t>
  </si>
  <si>
    <t>gb</t>
  </si>
  <si>
    <t>Pēda</t>
  </si>
  <si>
    <t>Ieejas mezglu koka nojumju izveidošana</t>
  </si>
  <si>
    <t>gab</t>
  </si>
  <si>
    <t xml:space="preserve">Sastatņu montēšana </t>
  </si>
  <si>
    <t>m²</t>
  </si>
  <si>
    <t>Sastatnes</t>
  </si>
  <si>
    <t>celtniecības aizsargsiets</t>
  </si>
  <si>
    <t>sastatņu jumtiņš</t>
  </si>
  <si>
    <t>Būvtāfeles uzstādīšana</t>
  </si>
  <si>
    <t>gb.</t>
  </si>
  <si>
    <t>Būvgružu konteineru izvietošana</t>
  </si>
  <si>
    <t>Pārvietojamās moduļmājas uzstādīšana( paredzēts 24 cilvēkiem).</t>
  </si>
  <si>
    <t>Biotualetes uzstādīšana.</t>
  </si>
  <si>
    <t>Tualetes izvešana</t>
  </si>
  <si>
    <t>reizes</t>
  </si>
  <si>
    <t>Instrumentu noliktavas uzstādīšana</t>
  </si>
  <si>
    <t>Noteku būvkalumu aizsargu noņemšana un atpakaļmontēšana</t>
  </si>
  <si>
    <t>Jaunu noteku būvkalumu izgatavošana (analoga esošiem)</t>
  </si>
  <si>
    <t>Esošo skārda āra palodžu demontāža, b=0,25</t>
  </si>
  <si>
    <t>Esošo koka logu demontāža (b×h=1400x1420) ;gab-10</t>
  </si>
  <si>
    <t>Esošo balkona koka logu demontāža (b×h=1370x1420); gab-6</t>
  </si>
  <si>
    <t>Esošo balkona koka durvju demontāža (b×h=730x2100); gab-6</t>
  </si>
  <si>
    <t>Palodžu mūra izvirzījumu demontāža</t>
  </si>
  <si>
    <t>Esošā dekoratīvā apmetuma demontāža</t>
  </si>
  <si>
    <t>Blīvējošas mastikas injicēšana plaisās</t>
  </si>
  <si>
    <t>Atsevišķu ailu pārsedžu atjaunošana:</t>
  </si>
  <si>
    <t xml:space="preserve">       Betona aizsargkārtas nokalšana no ailu apakšas</t>
  </si>
  <si>
    <t>m³</t>
  </si>
  <si>
    <t xml:space="preserve">       Stiegru apstrāde ar suspensiju SikaTop- Armatec110EpoCem, SikaTop-610 vai ekvivalentu</t>
  </si>
  <si>
    <t xml:space="preserve">Jaunu PVC logu L2 montēšana (b×h=1400x1420) Stikla pakete  2k4 + 4LowE+16Arg. Kopējais siltuma caurlaidības koef.: 1,1 W/m×K.  </t>
  </si>
  <si>
    <t xml:space="preserve">Jaunu PVC balkona logu un durvju L3 un L4 montēšana. Stikla pakete  2k4 + 4LowE+16Arg. Kopējais siltuma caurlaidības koef.: 1,1 W/m×K. </t>
  </si>
  <si>
    <t>Logu montāžas palīgmateriāli uz  apjomu</t>
  </si>
  <si>
    <t>montāžas skavas</t>
  </si>
  <si>
    <t>dibeļi</t>
  </si>
  <si>
    <t>montāžas puta</t>
  </si>
  <si>
    <t>l</t>
  </si>
  <si>
    <t>skrūves</t>
  </si>
  <si>
    <t>hermētiķis SILIKON vai ekvivalents</t>
  </si>
  <si>
    <t>palodzes profils</t>
  </si>
  <si>
    <t>kpl</t>
  </si>
  <si>
    <r>
      <rPr>
        <sz val="8"/>
        <rFont val="Arial"/>
        <family val="2"/>
        <charset val="204"/>
      </rPr>
      <t xml:space="preserve">Bēniņu metāla restu ar pretlietus funkciju </t>
    </r>
    <r>
      <rPr>
        <sz val="8"/>
        <rFont val="Arial"/>
        <family val="2"/>
        <charset val="186"/>
      </rPr>
      <t xml:space="preserve">R2 </t>
    </r>
    <r>
      <rPr>
        <sz val="8"/>
        <rFont val="Arial"/>
        <family val="2"/>
        <charset val="204"/>
      </rPr>
      <t>montāža, konstrukciju stiprinot logu ailās, axh=500x580mm</t>
    </r>
  </si>
  <si>
    <t>Jaunu iekštelpu MDF palodžu montēšana, b=350mm</t>
  </si>
  <si>
    <t>Logu aiļu iekšpuses apdare ar ģipškartona plātnēm un krāsošana ar ūdensemulsijas krāsu.</t>
  </si>
  <si>
    <t>kg</t>
  </si>
  <si>
    <t>Līmlente</t>
  </si>
  <si>
    <t xml:space="preserve">Iekštelpu sienu atjaunošanas apdares darbi ap logu ailēm </t>
  </si>
  <si>
    <t xml:space="preserve">  grunts</t>
  </si>
  <si>
    <t xml:space="preserve">Špaktels </t>
  </si>
  <si>
    <t xml:space="preserve">Krāsa </t>
  </si>
  <si>
    <t>Hidroizolācijas pieslēgumu līmlentes, paredzētas āra darbiem, montēšana logos.</t>
  </si>
  <si>
    <t>Difūzujas lentas, paredzētas iekšdarbiem, montēšana nomaināmajos logos.</t>
  </si>
  <si>
    <t>Mūra ārsienas sagatavošana siltināšanai - virsmu notīrīšana un gruntēšana</t>
  </si>
  <si>
    <t xml:space="preserve">Grunts </t>
  </si>
  <si>
    <t>Esošo elektrības skapju atvirzīšana no esošās ēkas ārsienas par 150mm.</t>
  </si>
  <si>
    <t>Tehnisko noteikumu pieprasīšana</t>
  </si>
  <si>
    <t>Balkonu remontdarbi:</t>
  </si>
  <si>
    <t xml:space="preserve">         Esošo balkonu norobežojošo šķiedrcementa lokšņu demontāža </t>
  </si>
  <si>
    <t xml:space="preserve">         Esošo balkona aizstiklojumu demontāža, 1  balkons</t>
  </si>
  <si>
    <t xml:space="preserve">         Margu statu stiprinājumu vietu pie esošā balkona malas tēŗauda profila nogriešana, b=0,03m</t>
  </si>
  <si>
    <t>vietas</t>
  </si>
  <si>
    <t xml:space="preserve">         Tērauda margu konstrukciju demontāža (apm. 60kg uz balkonu)</t>
  </si>
  <si>
    <t xml:space="preserve">         Balkonu virsmas nokalšana un attīrīšana līdz betona virsmai.</t>
  </si>
  <si>
    <t xml:space="preserve">         Esošā balkona malas tēŗauda profila attīrīšana un krāsošana ar pretkorozijas krāsu</t>
  </si>
  <si>
    <t xml:space="preserve">  grunts Korrostop vai ekvivalents </t>
  </si>
  <si>
    <t xml:space="preserve">          Betona aizsargkārtas nokalšana no plātnes apakšas</t>
  </si>
  <si>
    <t xml:space="preserve">          Stiegru attīrīšana līdz tīrības pakāpe Sa 2,5, pēc tam to notīrīšana ar saspiestu, neeļļainu gaisu un attaukošana ar acetonu.</t>
  </si>
  <si>
    <t xml:space="preserve">          Minerāla pretkorozijas apmetumu uzklāšana uz notīrītajām stiegrām (ekvivalents Ceresit CD 30)</t>
  </si>
  <si>
    <t>Balkonu margu elementu BM-1, BM-2 un BM-3 izgatavošana (skat. lapi BK-5):</t>
  </si>
  <si>
    <t xml:space="preserve">Balkonu  elementu BM-1, BM-2 un BM-3 montēšana </t>
  </si>
  <si>
    <t>Balkonu elementu metināšana savā starpā, hš-3mm</t>
  </si>
  <si>
    <t>Balkonu elementu metināšana pie esošā balkona malas tērauda profila , hš-6mm</t>
  </si>
  <si>
    <t>Lokālu vietu apstrādāšana ar cinka krāsu</t>
  </si>
  <si>
    <t>Balkona elementu savienošana savā starpā ar bultskrūvēm M10, l=50mm</t>
  </si>
  <si>
    <t>Metāla skrūves ∅4.8mm lokšņu stiprināšanai</t>
  </si>
  <si>
    <t xml:space="preserve">Balkona jumtiņa elementu BJ izgatavošana (skat. lapa BK-9): </t>
  </si>
  <si>
    <t>k-pts</t>
  </si>
  <si>
    <t>Konstruktīvā profila HAT montāža, h=20mm, b=2mm</t>
  </si>
  <si>
    <t>Jumtiņa seguma matētu trapecveida PVC lokšņu montāža</t>
  </si>
  <si>
    <t>Skārda noseglīstes montāža, b=150mm</t>
  </si>
  <si>
    <t>skārds</t>
  </si>
  <si>
    <t>Skrūves</t>
  </si>
  <si>
    <t>Pieslēguma vietas blīvēšana</t>
  </si>
  <si>
    <t>Balkusēkas skārda notekas demontāža</t>
  </si>
  <si>
    <t>Blakusēkas skārda teknes fragmenta demontāža</t>
  </si>
  <si>
    <t>Notekas dn 100 montāža</t>
  </si>
  <si>
    <t xml:space="preserve">notekcaurules </t>
  </si>
  <si>
    <t>caurules stiprinājums  ar dībeli</t>
  </si>
  <si>
    <t>piltuves</t>
  </si>
  <si>
    <t xml:space="preserve">veidgabali, līkums </t>
  </si>
  <si>
    <t xml:space="preserve"> Siltumizolācija </t>
  </si>
  <si>
    <t>Līmjava SAKRET BK vai ekvivalents</t>
  </si>
  <si>
    <t xml:space="preserve">Līmjava </t>
  </si>
  <si>
    <t>Siets stikla šķiedra</t>
  </si>
  <si>
    <t>Paligmateriāli</t>
  </si>
  <si>
    <t>Ārējo palodžu - skārda, montēšana, a=0,45m, b=0,6mm</t>
  </si>
  <si>
    <t>metāla stiprinājumi</t>
  </si>
  <si>
    <t>skārda palodze</t>
  </si>
  <si>
    <t>mūrjava</t>
  </si>
  <si>
    <t>Karoga turētāja montēšana (skat BK-11)</t>
  </si>
  <si>
    <t>kpl.</t>
  </si>
  <si>
    <t>Kābeļu atsaišu montēšana:</t>
  </si>
  <si>
    <t xml:space="preserve">         Plāksne -8, 150x80mm</t>
  </si>
  <si>
    <t xml:space="preserve">         Enkurdībeļi M8, l=120mm</t>
  </si>
  <si>
    <t xml:space="preserve">         Piekarāķis M20, L=650mm komplektā ar M20 uzgriezni ar sprostgredzenu</t>
  </si>
  <si>
    <t xml:space="preserve">         Esošo kabeļu izvēršana caur atsaiti</t>
  </si>
  <si>
    <t>Būvgružu savākšana un aizvešana</t>
  </si>
  <si>
    <t>Gružu konteiners</t>
  </si>
  <si>
    <t>Jumtiņu skaŗda apšuvuma demontāža</t>
  </si>
  <si>
    <t>Esošās jumtiņa plātnes virsmas notīrīšana</t>
  </si>
  <si>
    <t>Cementa javas izlīdzinošās kārtas uzklāšana, b=20÷30 mm</t>
  </si>
  <si>
    <t>java</t>
  </si>
  <si>
    <t>Metāla kabu montāža, plakandzelzs b-5mm, 25 gab</t>
  </si>
  <si>
    <t xml:space="preserve">Bitumena ruļļmateriāla seguma ieklāšana, 2 kārtas.  Augšējā kārta - b=4mm, apakšējā - b=2,5mm                </t>
  </si>
  <si>
    <t>Ruberoids apakš.</t>
  </si>
  <si>
    <t>Ruberoids  virsk.</t>
  </si>
  <si>
    <t>Gāze</t>
  </si>
  <si>
    <t>bal.</t>
  </si>
  <si>
    <t>Skārda lāseņa, b=400mm un papildus jumta ruļļu materiāla kārtas montēšana, b=400mm</t>
  </si>
  <si>
    <t>Plātnes malas apdare ar nosegskārdu, b=400mm, kas stiprināts ar apmales stiprinājuma detaļu</t>
  </si>
  <si>
    <t xml:space="preserve">       Plātnes seguma un ārsienas saskarvietas izveidošana:</t>
  </si>
  <si>
    <t xml:space="preserve">       Gropes izfrēzēšana mūra sienā, 0,05x0,05m un blīvējošas mastikas iepildīšana</t>
  </si>
  <si>
    <t xml:space="preserve">       Mūra fragmenta virs plātnes seguma noklāšana ar hidroizolācijas sastāvu.</t>
  </si>
  <si>
    <t xml:space="preserve">hidroizolācija </t>
  </si>
  <si>
    <t>Plātnes apakšējās malas notīrīšana un gruntēšana</t>
  </si>
  <si>
    <t>Tiešās izmaksas kopā,</t>
  </si>
  <si>
    <t>Tiešās izmaksas kopā, t. sk. darba devēja sociālais nodoklis (%)</t>
  </si>
  <si>
    <t xml:space="preserve">Betona apmales demontāža </t>
  </si>
  <si>
    <t>Asfaltbetona seguma demontāža</t>
  </si>
  <si>
    <t>Betona bruģakmens seguma demontāža</t>
  </si>
  <si>
    <t>Esošā metāla režģa demontāža, 12 gb.</t>
  </si>
  <si>
    <t>Augsnes virskārtas norakšana 0,3m dziļumā.</t>
  </si>
  <si>
    <t xml:space="preserve">Grunts rakšanas darbi,1000 mm platumā </t>
  </si>
  <si>
    <t>Cokola apmetuma demontāža</t>
  </si>
  <si>
    <t xml:space="preserve">Jaunu pagraba  metāla žalūziju R3 ar pretlietus funkciju  montēšana, konstrukciju stiprinot virs siltinātās virsmas; b×h=810x490mm </t>
  </si>
  <si>
    <t>Pagraba metāla žalūziju montēšana R1 ar pretlietus funkciju,  konstrukciju stiprinot virs siltinātās virsmas;(axb=150x150mm).</t>
  </si>
  <si>
    <t xml:space="preserve">gb </t>
  </si>
  <si>
    <t>Esošo tērauda ārdurvju pārkrāsošana</t>
  </si>
  <si>
    <t>krāsa</t>
  </si>
  <si>
    <t>Cokola sienas sagatavošana siltināšanai - virsmu notīrīšana un gruntēšana</t>
  </si>
  <si>
    <t>Grunts hidroizolācijai Denbit-R vai ekvivalents</t>
  </si>
  <si>
    <t>Jaunas vertikālās hidroizolācijas mastikas uzklāšana uz siltinātāšanai paredzētās cokola  virsmas</t>
  </si>
  <si>
    <t>hidroizolācija Denbit-D vai ekvivalents</t>
  </si>
  <si>
    <t>Atrakto vietu aizbēršana ar esošo minerālgrunti</t>
  </si>
  <si>
    <t>Cokola krāsa ekviv.Sakret FC</t>
  </si>
  <si>
    <t>Betona apmaļu ierīkošana:</t>
  </si>
  <si>
    <t xml:space="preserve">           Vidēji rupjas sagatavojuma kārtas izveidošana, b=100mm </t>
  </si>
  <si>
    <t>smilts</t>
  </si>
  <si>
    <t xml:space="preserve">           Monolītā betona B15, F50 ieklāšana b=100mm</t>
  </si>
  <si>
    <t xml:space="preserve">Betons  </t>
  </si>
  <si>
    <r>
      <rPr>
        <sz val="8"/>
        <rFont val="Arial"/>
        <family val="2"/>
        <charset val="204"/>
      </rPr>
      <t>m</t>
    </r>
    <r>
      <rPr>
        <vertAlign val="superscript"/>
        <sz val="8"/>
        <rFont val="Arial"/>
        <family val="2"/>
        <charset val="204"/>
      </rPr>
      <t>3</t>
    </r>
  </si>
  <si>
    <t>Rene 700×200×80mm iestrādājama lietus ūdens novadīšanas apmalē</t>
  </si>
  <si>
    <t>Betona bruģa iesegšana:</t>
  </si>
  <si>
    <t xml:space="preserve">        Zemes darbi bruģa iesegšanai</t>
  </si>
  <si>
    <t xml:space="preserve">        Smilts pabēruma ieklāšana, b=100mm</t>
  </si>
  <si>
    <t xml:space="preserve">        Šķembu ieklāšana, b=200mm</t>
  </si>
  <si>
    <t xml:space="preserve">     šķembas</t>
  </si>
  <si>
    <t xml:space="preserve">        Betona bruģa ieklāšana 80mm</t>
  </si>
  <si>
    <t xml:space="preserve">Betona bruģis </t>
  </si>
  <si>
    <t>Izsijas -30mm</t>
  </si>
  <si>
    <t xml:space="preserve">        Trotuāra apmales montēšana (80x200x1000)</t>
  </si>
  <si>
    <t>Asfaltēta seguma atjaunošana</t>
  </si>
  <si>
    <t>Zālāju ierīkošana, melnzemes atbēršana, b=300mm</t>
  </si>
  <si>
    <t>Melnzeme</t>
  </si>
  <si>
    <t>zālāju sēklas</t>
  </si>
  <si>
    <t>Gružu izvākšana</t>
  </si>
  <si>
    <t>Koka šķūnšu augšējo malu nogriešana (150mm no griestu apakšas)</t>
  </si>
  <si>
    <t>Koka šķūnšu stiprināsna ar distanceriem.</t>
  </si>
  <si>
    <t>Dzelzsbetona pārsegumu notīrīšana, izlīdzināšana, sagatavošana siltināšanai</t>
  </si>
  <si>
    <t>Grunts Cerasit CT 17 vai ekvivalents</t>
  </si>
  <si>
    <t xml:space="preserve"> Siltumizolācija</t>
  </si>
  <si>
    <t>Līmjava CERESIT CT180 vai ekvivalents</t>
  </si>
  <si>
    <t xml:space="preserve">Būvgružu izvākšana </t>
  </si>
  <si>
    <t>Ventilācijas gaisa vadu kolektora demontāža</t>
  </si>
  <si>
    <t>Bēniņu esošo koka durvju demontāža (860×1880mm), 3 vietas</t>
  </si>
  <si>
    <t>Bēniņu ieejas durvju ailas paaugstināšana ar keramzîtbetona blokiem (b=250mm) , h=450mm</t>
  </si>
  <si>
    <t>Java M100</t>
  </si>
  <si>
    <t xml:space="preserve">Bloki </t>
  </si>
  <si>
    <t>Keramzītbetona bloku krāsošana no kāpņu telpas puses.</t>
  </si>
  <si>
    <t>Krāsa</t>
  </si>
  <si>
    <t>Metāla profils:   L100x7</t>
  </si>
  <si>
    <t>pretkorozijas krāsojums</t>
  </si>
  <si>
    <t>Bēniņu grīdas siltināšana:</t>
  </si>
  <si>
    <t xml:space="preserve">             Esošās keramzītbetona grīdas izlīdzināšana</t>
  </si>
  <si>
    <t xml:space="preserve">             Beramās ekovates ieklāšana, λ=0,041W/mK, b=400mm </t>
  </si>
  <si>
    <t>berama akmensvate</t>
  </si>
  <si>
    <t xml:space="preserve">Koka laipu izvietošana (skat. lapu BK-12): </t>
  </si>
  <si>
    <t>Koka brusas 75×125 (1 kompl)</t>
  </si>
  <si>
    <t>Dēļi 120×25 (1 kompl)</t>
  </si>
  <si>
    <t>Mūra paliktņi 250×250×300 (1 kompl)</t>
  </si>
  <si>
    <t>Papes loksne (1 kompl)</t>
  </si>
  <si>
    <t>Prettrupes un prettuguns sastāvs (1 kompl)</t>
  </si>
  <si>
    <t>Jaunu ugunsdrošo bēniņa ieejas durvju D1 ar minimālo ugunsizturības pakāpi EI  30, automātisko pašaizvēršanās 
mehānismu, ugunsdrošo durvju vienpunkta slēdzeni, pa durvju kārbas perimetru izvietotām  speciālām ugunsizturīgām blīvgumijām, axb=860x1350mm. Kopējais Uw=1.6W/m²×K</t>
  </si>
  <si>
    <t>Latu montēšana pie kāpņutelpu sienas siltinājuma balstīšanai, axb=100x25mm</t>
  </si>
  <si>
    <t xml:space="preserve">  kokmateriāli</t>
  </si>
  <si>
    <t xml:space="preserve">  metāla stiprinājumi</t>
  </si>
  <si>
    <t>Latu apstrāde ar prettrupes un pretdegšanas sastāvu</t>
  </si>
  <si>
    <t>KA-1U  vai ekvivalents</t>
  </si>
  <si>
    <t>Ruberoīda lokšņu izvietosāna starp statiem un mūri</t>
  </si>
  <si>
    <t>Siltinātās kāpņu telpu sienas apmešana un krāsošana ar ūdensemulsijas krāsu</t>
  </si>
  <si>
    <t>Ventilācijas izvadu Ø110 savienošana ar esošām kanalizācijas caurulēm</t>
  </si>
  <si>
    <t>Ventilācijas izvadu Ø110 montāža</t>
  </si>
  <si>
    <t>Savienojuma vietas ar jumtu hermetizācija</t>
  </si>
  <si>
    <t>Kāpņu telpu griestu siltināšana:</t>
  </si>
  <si>
    <t xml:space="preserve">        Piekārto griestu k-ciju izveidošana no CW 100 profiliem</t>
  </si>
  <si>
    <t xml:space="preserve">       Tvaika izolācija stiprināšana starp akmensvates loksnēm                                         </t>
  </si>
  <si>
    <t xml:space="preserve">       Siltinājuma izvietošana starp profiliem - mīkstā akmensvate λ=0,037 (PAROC eXtra vai ekviv.),  b=200mm</t>
  </si>
  <si>
    <t xml:space="preserve">         2 kārtu ugunsizturīgā ģipškartona montāža un krāsošana ar ūdensemulsijas krāsu</t>
  </si>
  <si>
    <t>Esošo metāla konstrukciju jumta margu demontāža</t>
  </si>
  <si>
    <t xml:space="preserve">m </t>
  </si>
  <si>
    <t>Esošo skārda elementu -  kores ieseguma, skursteņu pieslēgumu u. c. demontāža</t>
  </si>
  <si>
    <t xml:space="preserve">Esošā azbestcementa viļņveida jumta lokšņu seguma noņemšana, </t>
  </si>
  <si>
    <t>Esošo skārda tekņu demontāža</t>
  </si>
  <si>
    <t>Esošo skārda noteku demontāža</t>
  </si>
  <si>
    <t>Esošā azbestcementa jumta lokšņu demontāža, utilizācija</t>
  </si>
  <si>
    <t>Esošā koka latojuma demontāža</t>
  </si>
  <si>
    <t xml:space="preserve">Brusas  br.75x50mm(h) montēšana uz esošas dz-betona spāres </t>
  </si>
  <si>
    <t>Lokšņu latojuma montāža, br.75×100mm(h)</t>
  </si>
  <si>
    <t>Papes loksnes izvietošana zem projektētā paliktņa</t>
  </si>
  <si>
    <t>Paliktņa brusas br.50(h)×75xmm montēšana virs mūra gala pārlaiduma izveidošanai</t>
  </si>
  <si>
    <t>Vertikālās dzegas brusas montāža 22×75mm</t>
  </si>
  <si>
    <t>Horizontālās dzegas brusas montāža 22×75mm</t>
  </si>
  <si>
    <t>Kores brusas montāža 50x125mm</t>
  </si>
  <si>
    <t>Kores mezgla papildus brusu  25x50mm montāža</t>
  </si>
  <si>
    <t>Kores latu 140x70mm montāža</t>
  </si>
  <si>
    <t>Galasienu dzegas apšūšana ar dzegas dēļiem b=19 mm</t>
  </si>
  <si>
    <t>Projektēto koka konstrukciju apstrāde ar prettrupes un pretdegšanas sastāvu</t>
  </si>
  <si>
    <t>Skārda jumta lūkas montāža 600×800mm starpspāru telpā</t>
  </si>
  <si>
    <t>Trepju uz jumta lūku montāža, l=2,2m</t>
  </si>
  <si>
    <t>Kores šķiedrcementa elementa montāža</t>
  </si>
  <si>
    <t>Vējdēļa šķiedrcementa  elementa montāža</t>
  </si>
  <si>
    <t>Jaunu cinkota skārda tekņu montēšana, dn 125</t>
  </si>
  <si>
    <t xml:space="preserve">teknes </t>
  </si>
  <si>
    <t xml:space="preserve">teknes  āķis  </t>
  </si>
  <si>
    <t>teknes gals</t>
  </si>
  <si>
    <t xml:space="preserve">skrūves </t>
  </si>
  <si>
    <t>silikons</t>
  </si>
  <si>
    <t>kniedes</t>
  </si>
  <si>
    <t>Jaunu cinkota skārda noteku montēšana, dn 100</t>
  </si>
  <si>
    <t>Jaunu PVC savācējgrozu montēšana</t>
  </si>
  <si>
    <t>Savācējgrozu pieslēgumu uzmavju montēšana  esošām 
kanalizācijas caurulēm.</t>
  </si>
  <si>
    <t>EPS  ielikņa montēšana siltinājumā teknes stiprināšanai, ∅70mm.</t>
  </si>
  <si>
    <t>Renes skavas montēšana EPS ieliknī.</t>
  </si>
  <si>
    <t>Skursteņu virsmas apmešana un krāsošana</t>
  </si>
  <si>
    <t xml:space="preserve">Skursteņu pieslēguma vietas jumtam skārda elementa montēšana, b=200mm </t>
  </si>
  <si>
    <t>Dažādu jumta kontaktvietu hermetizēšana (gar skursteņiem u.c.)</t>
  </si>
  <si>
    <t>Skārda jumta lokšņu demontāža</t>
  </si>
  <si>
    <t>Metāla kabu montāža, plakandzelzs b-5mm, 12 gab</t>
  </si>
  <si>
    <t>Vienpola slēdža montēšana.</t>
  </si>
  <si>
    <t>Kustību sensoru ar krēslas slēdža f-ju montēšana.</t>
  </si>
  <si>
    <t xml:space="preserve">kpl </t>
  </si>
  <si>
    <t>Elektrības kabelis 3x1,5mm² ar kopējo garumu 10m.</t>
  </si>
  <si>
    <t xml:space="preserve">Esošo betona laukumu virsmas attīrīšana un remonts, izdrupumu aizpildīšana ar remontjavu </t>
  </si>
  <si>
    <t>Esošā betona laukuma noklāšana ar betona B20 kārtu ar metāla skaidu piejaukumu, b=20mm</t>
  </si>
  <si>
    <t>Esošo margu krāsošana</t>
  </si>
  <si>
    <t>Būvgružu aizvešana</t>
  </si>
  <si>
    <t>Būvdarbu nosaukums</t>
  </si>
  <si>
    <t>Mērvien.</t>
  </si>
  <si>
    <t>Daudzums</t>
  </si>
  <si>
    <t>Piebūves demontāža:</t>
  </si>
  <si>
    <t xml:space="preserve">       Ruberoīda seguma demontāža</t>
  </si>
  <si>
    <t xml:space="preserve">      Koka spāru demontāža</t>
  </si>
  <si>
    <t xml:space="preserve">      Koka ārdurvju demontāža</t>
  </si>
  <si>
    <t xml:space="preserve">      Koka konstrukciju ar finieri aizsistu logailu demontāža</t>
  </si>
  <si>
    <t xml:space="preserve">      Mūra ārsienu demontāža, b=120</t>
  </si>
  <si>
    <t xml:space="preserve">      Betona pamatu demontāža</t>
  </si>
  <si>
    <t xml:space="preserve">      Betona grīdas demontāža</t>
  </si>
  <si>
    <t>Esošo stiklbloku demontāža</t>
  </si>
  <si>
    <t>Esošu koka vitrīnu demontāža</t>
  </si>
  <si>
    <t>Durvju ailas apakšējās daļas daļēja aizmūrēšana ar ķieģeļu mūri (vienā līmenī ar logu palodzi)</t>
  </si>
  <si>
    <t>Ķieģeļi</t>
  </si>
  <si>
    <t xml:space="preserve">Cementa java </t>
  </si>
  <si>
    <t>Betona palodzes nogriešana, b=100mm</t>
  </si>
  <si>
    <t xml:space="preserve">Ārsienas fragmenta demontāža līdz cokola izvirzījumam </t>
  </si>
  <si>
    <t xml:space="preserve">Jaunu PVC logu L5 montēšana (b×h=1200x1040) Stikla pakete  2k4 + 4LowE+16Arg. Kopējais siltuma caurlaidības koef.: 1,1 W/m×K.  </t>
  </si>
  <si>
    <t xml:space="preserve">Jaunu PVC logu L6 montēšana (b×h=3300x1900) Stikla pakete  2k4 + 4LowE+16Arg. Kopējais siltuma caurlaidības koef.: 1,1 W/m×K.  </t>
  </si>
  <si>
    <t xml:space="preserve">Jaunu PVC logu L7 montēšana (b×h=3100x1900) Stikla pakete  2k4 + 4LowE+16Arg. Kopējais siltuma caurlaidības koef.: 1,1 W/m×K.  </t>
  </si>
  <si>
    <t>Tērauda konstrukcijas durvju D2 montēšana (axb=1180x2320),ar rokturi un eņģēm, ar pašaizvēršanās mehānismu, speciālām  
blīvgumijām un piedurlīstēm, vienpuktu slēdzeni ar stiklotu virsgaismu (axh=1180x220mm).</t>
  </si>
  <si>
    <t>Apšuvuma koka konstrukciju demontāža</t>
  </si>
  <si>
    <t>Lieveņa izbūves darbi:</t>
  </si>
  <si>
    <t xml:space="preserve">      Esošās grunts noblietēšana</t>
  </si>
  <si>
    <t xml:space="preserve">      Vidēji rupjas smilts sagatavojuma kārtas ieklāšana, b=100mm</t>
  </si>
  <si>
    <t xml:space="preserve">      Ģeotekstilas pleves ieklāšana</t>
  </si>
  <si>
    <t xml:space="preserve">      Šķembas (fr.40-70mm) kārtas ieklāšana 100mm </t>
  </si>
  <si>
    <t>šķembas</t>
  </si>
  <si>
    <t xml:space="preserve">      Šķembu fr.0-40mm ieklāšana, biezums 50mm</t>
  </si>
  <si>
    <t xml:space="preserve">      Grants izsijas slāņa izveidošana, biezums 50mm</t>
  </si>
  <si>
    <t>grants</t>
  </si>
  <si>
    <t>m3</t>
  </si>
  <si>
    <t xml:space="preserve">      Betons B7,5 F50 pamatu izveidošana betona bortakmens apmalei saliekamam betona pakāpienam</t>
  </si>
  <si>
    <t>Bruģakmens 700mm biez.likšana 26gab/m²</t>
  </si>
  <si>
    <t>Betona bruģis</t>
  </si>
  <si>
    <t>Izsijas -50mm</t>
  </si>
  <si>
    <t xml:space="preserve">      Bortakmens 200x80x1000 montēšana</t>
  </si>
  <si>
    <t xml:space="preserve">     Saliekamo betona pakāpienu montāža</t>
  </si>
  <si>
    <t>GA</t>
  </si>
  <si>
    <t>Gāzesvada pievads</t>
  </si>
  <si>
    <t>Esošo gāzes ievada mezglu demontāža, Dn40-50</t>
  </si>
  <si>
    <t>Tērauda caurule ar polimēra izolāciju Ø60,3×3.6, EN10285, FUCH (vai ekvivalents)</t>
  </si>
  <si>
    <t>Tērauda caurules ar polimēra izolāciju līkums 3D-90°, Ø60,3×3.6, EN10253-1, FUCH (vai ekvivalents)</t>
  </si>
  <si>
    <t>Tērauda caurules pāreja   Pn=4 bar; Dn50&gt;Dn40; LVS EN 10208-2, FUCH (vai ekvivalents)</t>
  </si>
  <si>
    <t>Tērauda caurule gar ēkas fasādi;   Pn=4 bar; Dn40, LVS EN 10208-2, FUCH (vai ekvivalents)</t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</si>
  <si>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</si>
  <si>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</si>
  <si>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nozaruzmava, DRYCONN (vai ekvivalents)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</si>
  <si>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</si>
  <si>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</si>
  <si>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</si>
  <si>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</si>
  <si>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</si>
  <si>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Gāzes vadu un iekārtu sazemēšana pēc RD34.12.122-87</t>
  </si>
  <si>
    <t>Metināto šuvju pārbaude 100%</t>
  </si>
  <si>
    <t>Metināto šuvju izolācija, RACHEM (vai ekvivalents)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</si>
  <si>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</si>
  <si>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</si>
  <si>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</si>
  <si>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</si>
  <si>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AVK</t>
  </si>
  <si>
    <t>Piezīmes</t>
  </si>
  <si>
    <t>Esošās apkures sistēmas demontāža</t>
  </si>
  <si>
    <t>k-ts</t>
  </si>
  <si>
    <t>Polipropilēna caurules, DN50 montāža, stiprināšana pie sienas vai griestiem</t>
  </si>
  <si>
    <t>Polipropilēna caurules, DN40 montāža, stiprināšana pie sienas vai griestiem</t>
  </si>
  <si>
    <t>Polipropilēna caurules, DN32 montāža, stiprināšana pie sienas vai griestiem</t>
  </si>
  <si>
    <t>Polipropilēna caurules, DN25 montāža, stiprināšana pie sienas</t>
  </si>
  <si>
    <t>Polipropilēna caurules, DN20 montāža, stiprināšana pie sienas</t>
  </si>
  <si>
    <t>Polipropilēna caurules, DN15 montāža, stiprināšana pie sienas</t>
  </si>
  <si>
    <t>Ventilis lodveida; t=110°C; P=8 bar; Dn50; uzstādīšana</t>
  </si>
  <si>
    <t>Ventilis lodveida; t=110°C; P=8 bar; Dn32; uzstādīšana</t>
  </si>
  <si>
    <t>Polipropilēna cauruļvadu diametru maiņa DN50→DN32/DN40, montāža</t>
  </si>
  <si>
    <t>Polipropilēna cauruļvadu diametru maiņa DN32→DN25, montāža</t>
  </si>
  <si>
    <t>Polipropilēna cauruļvadu diametru maiņa DN25→DN20, montāža</t>
  </si>
  <si>
    <t>Polipropilēna cauruļvadu trejgabali DN50,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</si>
  <si>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</si>
  <si>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</si>
  <si>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</si>
  <si>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DN32 pagrieziens 90°</t>
  </si>
  <si>
    <t>Cauruļvadu slīdošie balsti ar pagarinājumiem un stiprinājumiem DN40</t>
  </si>
  <si>
    <t>Cauruļvadu slīdošie balsti ar pagarinājumiem un stiprinājumiem DN32</t>
  </si>
  <si>
    <t>Atgaisotājs automātisks, t=110°C, P=9 bar, uzstādīšana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</si>
  <si>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</si>
  <si>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</si>
  <si>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DN20 termokompensācijas balsts, izbūve caur sienu/ griestiem, hermetizācija, apmetuma un krāsojuma atjaunošana</t>
  </si>
  <si>
    <t>Cauruļvada DN50  siltumizolācijas čaula, b=&gt;50 mm, l= 0.040 W/K×m², 
caurules siltumizolēšana</t>
  </si>
  <si>
    <t>Cauruļvada DN32 siltumizolācijas čaula, b=&gt;50 mm, l= 0.040 W/K×m², caurules siltumizolēšana</t>
  </si>
  <si>
    <t>Cauruļvada DN32 siltumizolācijas čaula, b=&gt;30 mm, l= 0.040 W/K×m², caurules siltumizolēšana</t>
  </si>
  <si>
    <t>Cauruļvada DN25 siltumizolācijas čaula, b=&gt;30 mm, l= 0.040 W/K×m², caurules siltumizolēšana</t>
  </si>
  <si>
    <t>Cauruļvada DN20 siltumizolācijas čaula, b=&gt;30 mm, l= 0.040 W/K×m², caurules siltumizolēšana</t>
  </si>
  <si>
    <t>Cauruļvada DN15 siltumizolācijas čaula, b=&gt;30 mm, l= 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</si>
  <si>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</si>
  <si>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</si>
  <si>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</si>
  <si>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Apkures sistēmas ieregulēšana pārbaude un nodošana ekspluatācijā</t>
  </si>
  <si>
    <t>Ventilācijas sistēma</t>
  </si>
  <si>
    <t>Esošo ventilācijas kanālu (skursteņu, cuku) apskate, tīrīšana</t>
  </si>
  <si>
    <t>Vēdināšanas komplekta Systemair VTK100 Thermo vai ekviv., montāža ārsienā</t>
  </si>
  <si>
    <t>Esošo gaisa nosūces restīšu 250*×150* demontāža (virtuvēs un tualetēs)</t>
  </si>
  <si>
    <t>Gaisa nosūces restītes 250*×150*</t>
  </si>
  <si>
    <t>Dzīvokļu siltuma uzskaites mezgls (pavisam uzstāda 53 dzīvokļos)</t>
  </si>
  <si>
    <t>Ventilis lodveida; t=110°C; P=8 bar; Dn15</t>
  </si>
  <si>
    <t>Netīrumu savācējs; t=110°C; P=8 bar; Dn15</t>
  </si>
  <si>
    <t>Palīgmateriāli cauruļvadu savienošanai</t>
  </si>
  <si>
    <t>Slēdzams metāla skapis 300×350×500 (siltuma skaitītāja uzstādīšanai)</t>
  </si>
  <si>
    <t>Apkures sistēmas ieregulēšana, pārbaude un nodošana ekspluatācijā</t>
  </si>
  <si>
    <t>Divistabu dzīvoklim Nr. 2; 6; 10; 14; 18; 40; 44; 48; 52</t>
  </si>
  <si>
    <t>Vara caurule apkurei, DN15, montāža, stiprināšana pie sienas</t>
  </si>
  <si>
    <t>Vara caurules pagrieziens 90°, DN15, montāža</t>
  </si>
  <si>
    <t>Vara caurules trejgabals Dn15, montāža</t>
  </si>
  <si>
    <t>Ventilis lodveida; t=110°C; P=8 bar; Dn15; uzstādīšana</t>
  </si>
  <si>
    <t>Vara cauruļvada savienojošā mufe Dn 15</t>
  </si>
  <si>
    <t>Cauruļvada DN15 termokompensējošs balsts, izbūve caur sienu, hermetizācija, apmetuma un krāsojuma atjaunošana</t>
  </si>
  <si>
    <t>Dažādi palīgmateriāli montāžai</t>
  </si>
  <si>
    <t>Divistabu dzīvoklim Nr. 21; 23; 24; 26; 27; 29; 30; 32; 33; 35</t>
  </si>
  <si>
    <t>Vienistabas dzīvoklim Nr. 1; 5; 9; 13; 17; 41; 45; 49; 53</t>
  </si>
  <si>
    <t>Vienistabas dzīvoklim Nr. 3; 7; 11; 15; 19; 37; 39; 43; 47; 51</t>
  </si>
  <si>
    <t>Trīsistabu dzīvoklim Nr. 4; 8; 12; 16; 20; 36; 38; 42; 46; 50</t>
  </si>
  <si>
    <t>Divistabu dzīvoklim Nr. 22; 25; 28; 31; 34</t>
  </si>
  <si>
    <t>Nedzīvojamās telpas (NT 10)</t>
  </si>
  <si>
    <t>Apkures sistēmas pārslēgšana pagraba stāvā</t>
  </si>
  <si>
    <t>Kāpņu telpa</t>
  </si>
  <si>
    <t>Polipropilēna caurules montāža, stiprināšana pie sienas</t>
  </si>
  <si>
    <r>
      <rPr>
        <sz val="8"/>
        <rFont val="Arial"/>
        <family val="2"/>
        <charset val="204"/>
      </rPr>
      <t>Polipropilēna caurules pagrieziens 90</t>
    </r>
    <r>
      <rPr>
        <sz val="8"/>
        <rFont val="Arial"/>
        <family val="2"/>
        <charset val="1"/>
      </rPr>
      <t>o, Dn15, montāža</t>
    </r>
  </si>
  <si>
    <t>Cauruļvada DN15 siltumizolācija čaula, b=&gt;30 mm, caurules siltumizolēšana</t>
  </si>
  <si>
    <t>Metāla konstrukcijas cauruļvadu un iekārtu stiprināšana</t>
  </si>
  <si>
    <t>Apkures sistēmas ieregulēšana pārbaude un nodošana ekspuatācijā</t>
  </si>
  <si>
    <t>LPS ierīkošana</t>
  </si>
  <si>
    <t>ELT</t>
  </si>
  <si>
    <t>Pasīvs zibens uztvērējs Al vai St/Zn, l-2000 mm, ø 16 mm, montāža, uzstādīšana</t>
  </si>
  <si>
    <t>kompl</t>
  </si>
  <si>
    <t>Pasīvs, izolēts (PE), zibens uztvērējs Al vai St/Zn, l-4000 mm, ø 1o mm, montāža, uzstādīšana, antenai, pēc nepieciešamības</t>
  </si>
  <si>
    <t>Zibens uztvērēja pamatne ar adapteri, uzstādīšana</t>
  </si>
  <si>
    <t xml:space="preserve">Stieple  Al,, ø 8 mm, </t>
  </si>
  <si>
    <t xml:space="preserve">Stieple Al, ø 10 mm, </t>
  </si>
  <si>
    <t>Stieples Al ø10mm, ievilkšana PE caurulē Dn 12mm.</t>
  </si>
  <si>
    <t xml:space="preserve">Lenta St/Zn, 3,0×30 mm, </t>
  </si>
  <si>
    <t xml:space="preserve">Kronšteins stieples montāžai uz jumta </t>
  </si>
  <si>
    <t xml:space="preserve">Kronšteins PE caurules montāžai uz sienas </t>
  </si>
  <si>
    <t>gab*</t>
  </si>
  <si>
    <t xml:space="preserve"> Zemēšanas elektrods ø 20 mm, l-1,5 m, apaļdzelzs</t>
  </si>
  <si>
    <t xml:space="preserve"> Zemējuma izvads ø 16/10 mm, l-1,5 m, apaļdzelzs</t>
  </si>
  <si>
    <t xml:space="preserve"> Kontūra pievienojuma klemme JAB 5</t>
  </si>
  <si>
    <t xml:space="preserve"> Elektrodu uzmava</t>
  </si>
  <si>
    <t xml:space="preserve"> Kontūra mērklemme ar kasti</t>
  </si>
  <si>
    <t xml:space="preserve">Savienotāj klemme </t>
  </si>
  <si>
    <t xml:space="preserve">Savienotāj klemme ar lietus noteku </t>
  </si>
  <si>
    <t>Savienotāj klemme ar sniega barjeru</t>
  </si>
  <si>
    <t>PE lenta iezīmēšanai</t>
  </si>
  <si>
    <t>Tranšejas rakšana un aizbēršana zemējuma kontūram</t>
  </si>
  <si>
    <t>Elektrodu ø 20 mm, l= 1,5 m iedzīšana zemē</t>
  </si>
  <si>
    <t>Zemēšanas kon. guldīšana tranšejā, montāža pie elektrodiem</t>
  </si>
  <si>
    <t xml:space="preserve"> Zemējuma kontūra ierīkošana, mērījumi</t>
  </si>
  <si>
    <t xml:space="preserve"> Šķērsojums ar inženiertehniskajiem tīkliem</t>
  </si>
  <si>
    <t>Grunts blietēšana, virskārtas atjaunošana</t>
  </si>
  <si>
    <t>Sistēmas montāža, palaišana</t>
  </si>
  <si>
    <t>Sistēmas nodošana ekspluatācijā</t>
  </si>
  <si>
    <t>N. Biters, 18.04.2018</t>
  </si>
  <si>
    <t>Tāme sastādīta</t>
  </si>
  <si>
    <t>Būves nosaukums: Daudzdzīvokļu dzīvojamā ēka</t>
  </si>
  <si>
    <t>Objekta nosaukums: Dzīvojamas ēkas fasādes vienkāršota atjaunošana</t>
  </si>
  <si>
    <t>PVN (21%):</t>
  </si>
  <si>
    <t>Sertifikāta Nr.:</t>
  </si>
  <si>
    <t>Pārbaudīja:</t>
  </si>
  <si>
    <t>Sastādīja:</t>
  </si>
  <si>
    <t>Objekta adrese: Jāņa iela 6, Liepāja</t>
  </si>
  <si>
    <t>Pasūtījuma Nr.: EA-81-16</t>
  </si>
  <si>
    <t xml:space="preserve">Tāme sastādīta .gada tirgus cenās, pamatojoties uz </t>
  </si>
  <si>
    <r>
      <t xml:space="preserve">Darba samaksas likme, 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</t>
    </r>
  </si>
  <si>
    <t>Tāmes izmaksas</t>
  </si>
  <si>
    <t>Būvizstrādājumi (euro)</t>
  </si>
  <si>
    <t>Mehānismi (euro)</t>
  </si>
  <si>
    <t>Darba alga (euro)</t>
  </si>
  <si>
    <r>
      <t>Tāmes izmaksas</t>
    </r>
    <r>
      <rPr>
        <b/>
        <i/>
        <sz val="8"/>
        <rFont val="Arial"/>
        <family val="2"/>
        <charset val="186"/>
      </rPr>
      <t xml:space="preserve"> (euro)</t>
    </r>
  </si>
  <si>
    <t>Virsizdevumi</t>
  </si>
  <si>
    <t>t.sk. darba aizsardzībai</t>
  </si>
  <si>
    <t>Peļņa</t>
  </si>
  <si>
    <t>Pavisam kopā</t>
  </si>
  <si>
    <t>Finanšu rezerve</t>
  </si>
  <si>
    <t>%</t>
  </si>
  <si>
    <t>EPS ieliktņi ∅70mm.</t>
  </si>
  <si>
    <t>Esošo bēniņu koka  lodziņu demontāža, (b×h=500x580); 4gab</t>
  </si>
  <si>
    <t>Logu montāžas palīgmateriāli uz apjomu</t>
  </si>
  <si>
    <t>Ventilācijas vārstu iestrādāšana gan jaunos gan esošos PVC logu rāmjos (Ventsys vai ekvivalents)</t>
  </si>
  <si>
    <t xml:space="preserve"> stūra profils (Sakret ALB-EC-U-R250 vai ekvivalents).</t>
  </si>
  <si>
    <t xml:space="preserve">  Knauf mitrumizturīgā ģipškartona plātne GKBI vai ekvivalents</t>
  </si>
  <si>
    <t>Līmjava Ceresit CT 190 vai ekvivalents</t>
  </si>
  <si>
    <t xml:space="preserve">  špaktele Vetonit LR vai ekvivalents</t>
  </si>
  <si>
    <t>Krāsa Ceresit CT 48 vai ekvivalents</t>
  </si>
  <si>
    <t xml:space="preserve">         Esošās betona plātnes seguma remonts - izdrupumu un bojājumu aizpildīšana ar remontjavu (Ceresit CD26 vai ekvivalents)</t>
  </si>
  <si>
    <t xml:space="preserve">         Kontaktslāņa (Ceresit CC81 vai ekvivalents)  uzklāšana uz attīrītas balkona plātnes virsmas </t>
  </si>
  <si>
    <t xml:space="preserve">         Ātri cietējošas  javas (Ceresit CN 87 vai ekvivalents) grīdas ierīkošana ar slīpumu.</t>
  </si>
  <si>
    <t xml:space="preserve">         Balkona plātnes noklāšana ar betona krāsa (Flügger Flurethan vai ekvivalents)  </t>
  </si>
  <si>
    <t xml:space="preserve">         Blīvējoša hidroizolācijas pārklājuma (Ceresit CR 166 vai ekvivalents) ieklāšana un balkona un ārsienas fragmenta virsmas</t>
  </si>
  <si>
    <t xml:space="preserve">         Balkona plātnes un ārsienas pieslēguma izveidošana, paredzot sienas grīdas savienojuma h-izolācijas lentu (Ceresit CL 152 vai ekvivalents),  poliuretāna  blīvējošu materiālu (Ceresit  FT 101 vai ekvivalents)</t>
  </si>
  <si>
    <t>Ārsienas fragmenta (virs balkona plātnes)  siltināšanas kārtas izveidošana no mitrumizturīgā putupolistirola (Tenapor Extra EPS100 vai ekvivalents) kopējais b=150mm, h=300mm (kārtu veido no divām kārtām - 50mm un 100mm) piestiprinot to pie ārsienas  ar dībeļiem</t>
  </si>
  <si>
    <t>Ārsienas fragmenta (virs blakusēkas jumta)  siltināšanas kārtas izveidošana no mitrumizturīgā putupolistirola 
(Tenapor Extra EPS100 vai ekvivalents) kopējais b=150mm, h=300mm (kārtu veido no divām kārtām - 50mm un 100mm) piestiprinot to pie ārsienas  ar dībeļiem</t>
  </si>
  <si>
    <t>pretkorozijas apmetums CERESIT CD30 vai ekvivalents</t>
  </si>
  <si>
    <t xml:space="preserve">          Betona plātnes izdrupumu aizpildīšana ar remontjavu (Ceresit CD26 vai ekvivalents)</t>
  </si>
  <si>
    <t xml:space="preserve">          Plātnes apakšējās virsmas izlīdzināšana ar smalkgraudainu špakteļjavu (Ceresit CD24 vai ekvivalents)</t>
  </si>
  <si>
    <t xml:space="preserve">          Plātnes apakšējās virsmas krāsošana ar  uz akrila bāzes veidotu krāsu (Ceresit CT42 vai ekvivalents)</t>
  </si>
  <si>
    <t>Ķīm. dībeļi  ∅10; l=160mm  (Hilti HIT-Z-R vai ekvivalents ar ķīmisko masu Hilti HIT-MM-PLUS vai ekvivalents) balkona margas BM stiprināšanai mūra sienā</t>
  </si>
  <si>
    <t xml:space="preserve"> Šķiedrcementa loksnes (Cembrit BALCONY vai ekvivalents) montēšana</t>
  </si>
  <si>
    <t>Ķīm. dībeļi  ∅10;  (Hilti HIT-V-R, M10x173 vai ekvivalents ar ķīmisko masu Hilti HIT-HY-270 vai ekvivalents) balkona jumtiņu BJ stiprināšanai mūra sienā</t>
  </si>
  <si>
    <t>Ārsienu  siltināšanas kārtas izveidošana ar akmensvates materiālu, λ=0,036W/mK (Paroc LINIO 10 vai ekvivalents) b=150mm, piestiprinot to pie ārsienas ar līmi un dībeļiem (Ejot H4 Eco vai ekvivalents)</t>
  </si>
  <si>
    <t>Dībeļi (Ejot H4 Eco vai ekvivalents)</t>
  </si>
  <si>
    <t>Mitrumiztgurīgā putupolistirola λ=0,034W/mK (Tenapor Extra EPS100 vai ekvivalents) montēšana virs ieejas mezglu jumtiņiem, kopējasi b=150mm</t>
  </si>
  <si>
    <t>Logu un durvju aiļu apdare ar akmensvates plātnēm, λ=0,037W/mK (Paroc Linio15 vai ekvivalents) platums~0.10*m, b=0,03m.</t>
  </si>
  <si>
    <t>Dziļumgrunts CT17 vai ekvivalents</t>
  </si>
  <si>
    <t>Logu un durvju aiļu ārējo stūru armēšana ar sietu 300×500 (Valmieras E-stikls vai ekvivalents) stiepes izturība &gt;200N/5cm, Struktūras stabilitāte &gt;22%, Atbilst REACH , sieta acojuma lielums 4×4mm.</t>
  </si>
  <si>
    <t>Zemapmetuma PVC  ārējā stūra profila montāža (Sakret ALB-EC-U-R250 vai ekvivalents).</t>
  </si>
  <si>
    <t>Zemapmetuma PVC  loga pielaiduma profila montāža (Sakret ALB-EW-06-24 vai ekvivalents).</t>
  </si>
  <si>
    <t>Zemapmetuma PVC logailas augšējā stūra profila montāža (Sakret ALB-ED-C(02)-25) vai ekvivalents).</t>
  </si>
  <si>
    <t>Zemapmetuma palodzes PVC profila montāža (Sakret ALB-EW-US(01)-20 vai ekvivalents).</t>
  </si>
  <si>
    <t>Zemapmetuma cokola PVC profila montēšana (Sakret ALB-EB-PVC-140-20 vai ekvivalents)</t>
  </si>
  <si>
    <t>Palodzes sāna montāžas profils (ALB-EW-CS(02)-20 vai ekvivalents)</t>
  </si>
  <si>
    <t>1. meh. klases apmetuma izveidošana: 1 kārta  armējošās javas (SAKRET BAK vai ekvivalents) un armējošā stikla šķiedras sieta SSA 1363-160 vai ekvivalents uzklāšana (b=5mm), zemapmetuma grunts (SAKRET PG vai ekvivalents) uzklāšana, dekoratīvā siilkona apmetuma  ar  tonējumu  uznešana (Sakret SIP/B vai ekvivalents).</t>
  </si>
  <si>
    <t>Armēšanas java Sakret BAK vai ekvivalents</t>
  </si>
  <si>
    <t>Siets stikla šķiedras SSA 1363-160 vai ekvivalents</t>
  </si>
  <si>
    <t>Zemapmetuma grunts Sakret PG vai ekvivalents</t>
  </si>
  <si>
    <t>Silikona apmetums Sakret SIP/B 2,0mm vai ekvivalents</t>
  </si>
  <si>
    <t>Krāsotas virsmas (cokols, fragmenti virs ieejas mezglu jumtiņiem un balkona jumtiņiem 0,2m augstumā) apstrāde ar pretpelējuma sastāvu (Sakret FR vai ekvivalents)</t>
  </si>
  <si>
    <t>Plātnes apakšējās virsmas krāsošana ar  uz akrila bāzes veidotu krāsu (Ceresit CT42 vai ekvivalents)</t>
  </si>
  <si>
    <t xml:space="preserve">Cokola sienu siltināšanas mitrumizturīgā putupolistirola plātņu līmēšana pie cokola virsmas  un ~1.0 m  zem zemes līmeņa  (Tenapors Neo EPS 150 vai ekvivalents), b=0,12m, λ=0,031W/mK  </t>
  </si>
  <si>
    <t>Pagrabu logu aiļu apdare ar  mitrumizturīgā putupolistirola plātnēm  λ=0,031W/mK (Tenapors Neo EPS 150 vai ekvivalents), b=30mm</t>
  </si>
  <si>
    <t>Logu aiļu ārējo stūru armēšana ar sietu 300×500 (Valmieras E-stikls vai ekvivalents) stiepes izturība &gt;200N/5cm, Struktūras stabilitāte &gt;22%, Atbilst REACH , sieta acojuma lielums 4×4mm.</t>
  </si>
  <si>
    <t>Zemapmetuma sistēma ar pastiprinātu triecienizturību (80 J) :  2 kārtas armējošā apmetuma Sakret Panzer vai ekvivalents un armējošā stikla šķiedras sieta SSA-1363-160 vai ekvivalents uzklāšana (b= 6mm); grunts pirms krāsošanas  uzklāšana (SAKRET FM-G vai ekvivalents), akrila cokola krāsas uzklāšana 2 kārtās ekviv. Sakret FC .</t>
  </si>
  <si>
    <t>Armējošais apmetums Sakret Panzer vai ekvivalents</t>
  </si>
  <si>
    <t>Siets stikla šķiedras siets SSA 1363-160 vai ekvivalents</t>
  </si>
  <si>
    <t>Grunts pirms  krāsošanas Sakret FM-G vai ekvivalents</t>
  </si>
  <si>
    <t>Cokola krāsa Sakret FC vai ekvivalents</t>
  </si>
  <si>
    <t>Uz cementa bāzes veidots  hidroizolācijas materiāla ieklāšana, (AQUAFIN-2K/M vai ekvivalents 3 kārtas)</t>
  </si>
  <si>
    <t>Hidroizolācijas virsmas krāsošana ar akrila cokola krāsu krāsa (Sakret FC vai ekvivalents)</t>
  </si>
  <si>
    <t>Siltumizolācijas akmensvates lameļu λ=0,037W/m²K līmēšana pie pārseguma apakšas  (Paroc CGL20 CY vai ekvivalents), b=150mm</t>
  </si>
  <si>
    <t>Saplākšņa montēšana , AS "Latvijas finieris Riga Ignisafe" vai ekvivalents b=25mm, stiprinot to starp spārēm un pie mūra dzegas</t>
  </si>
  <si>
    <t>Kokskrūve, Ejot JT2-3H-6.3 vai ekvivalents, L=22mm</t>
  </si>
  <si>
    <t>Ķīmiskais dībelis, ∅10, Hilti HIT-Z-R M10x115 vai ekvivalents ar ķīmisko masu Hilti HIT-MM-PLUS vai ekvivalents</t>
  </si>
  <si>
    <t>Kāpņu telpu sienu siltināšana ar akmensvates plātnēm λ=0,037,  (Paroc Linio15 vai ekvivalents), b=100mm</t>
  </si>
  <si>
    <t xml:space="preserve">Kanalizācijas venilācijas jumtiņu montāža (Vilpe 110/200/H vai ekvivalents), </t>
  </si>
  <si>
    <t>Jumta seguma ieklāšana no šķiedrcementa viļņveida  profila loksnēm (Cembrit "Eurofala" vai ekvivalents); b=6mm)</t>
  </si>
  <si>
    <t>Kombinētās jumta margas un sniega barjeras montāža, ORIMA vai ekvivalents piedāvājumam</t>
  </si>
  <si>
    <t xml:space="preserve">Vējdēļu krāsošana ar koka krāsu (Pinotex vai ekvivalents) </t>
  </si>
  <si>
    <t xml:space="preserve">  krāse Pinotex Classic vai ekvivalents</t>
  </si>
  <si>
    <t>Grunts Ceresit CT 16 vai ekvivalents</t>
  </si>
  <si>
    <t>Plātnes apakšējās virsmas izlīdzināšana ar smalkgraudainu špakteļjavu (Ceresit CD24 vai ekvivalents)</t>
  </si>
  <si>
    <t>špakteļjava CERESIT CD24  vai ekvivalents</t>
  </si>
  <si>
    <t xml:space="preserve">Āra apgaismojuma sienas lampas montēšana (SLV MERIDIAN 2 wall lamp.vai ekvivalents) </t>
  </si>
  <si>
    <t xml:space="preserve">Jaunu PVC  logu un durvju L8 montēšana. Stikla pakete  2k4 + 4LowE+16Arg. Kopējais siltuma caurlaidības koef.: 1,1 W/m×K. Ārdurvis komplektā ar rokturi un eņģēm, ar pašaizvēršanās mehānismu, speciālām  blīvgumijām un piedurlīstēm, vienpuktu slēdzeni.  </t>
  </si>
  <si>
    <t>Krāsa  Ceresit CT 48 vai ekvivalents</t>
  </si>
  <si>
    <t>špakteļjava CERESIT CD24 vai ekvivalents</t>
  </si>
  <si>
    <t>Pieslēguma veidgabals pie esošā gāzes vada, Dn50, RAVETTI vai ekvivalents</t>
  </si>
  <si>
    <t>Termosarūkošā materiāla uzmava l=700mm;  caurulei, Dn50, RAYCHEM vai ekvivalents</t>
  </si>
  <si>
    <t>Uzmavu krāns gāzei PN16 bar (gali piemetināmi), Dn50, NAVAL vai ekvivalents</t>
  </si>
  <si>
    <t>Izolējošais izjaucams, savienojums Pn10, Dn50, NUOVAGIUNGAS vai ekvivalents</t>
  </si>
  <si>
    <t>Atloku savienojumssavienojums Pn10, Dn50, NUOVAGIUNGAS vai ekvivalents</t>
  </si>
  <si>
    <t>Tērauda ievadlīkums PN16, EN10208-1, Dn50, FUCH vai ekvivalents</t>
  </si>
  <si>
    <t xml:space="preserve"> ar trīskāršo PE pretkarozijas pārklājumu EN10285, FUCH, Dn50 vai ekvivalents</t>
  </si>
  <si>
    <t>Automātiskais balansējošais vārsts,  Dn25; t=110°C; P=8 bar firmas "Danfoss ASV - BD" vai ekvivalents, uzstādīšana, ieregulēšana</t>
  </si>
  <si>
    <t>Automātiskais balansējošais vārsts  Dn25; t=110°C; P=8 bar firmas "Danfoss ASV - PV", uzstādīšana vai ekvivalents, ieregulēšana</t>
  </si>
  <si>
    <t>Tērauda radiatori firmas  "Purmo PCV 22" vai ekvivalents; h= 600 mm;
N=1131W; l=800; t 70/50/12°C; komplektā ar automātisko atgaisotāju un uzstādīšanas mezglu</t>
  </si>
  <si>
    <t>PE caurule ø12 mm ELKO-BIS vai ekvivalents, montāža zem siltinājuma</t>
  </si>
  <si>
    <t>Ultraskaņas siltuma skaitītājs "ISTA" Ultego III (vai ekvivalents) ar iebūvētu distancētas "Hydro-radio" datu nolasīšanas sistēmu (frekvenca 868 MHz), Tmax 105°C, Pmax 10bar; Qnom=0,6m³/st; Min. ūdens caurplūde (Qmin) H/V=6/12 l/st; Max. ūdens caurplūde Qmax=1200 l/st; Ūdens t° diapazons: 1÷90°C</t>
  </si>
  <si>
    <t xml:space="preserve">Balansējošais vārsts ekviv. MSV-B; firmas "Danfoss" vai ekvivalents Dn15; uzstādīšana, ieregulēšana </t>
  </si>
  <si>
    <r>
      <t xml:space="preserve">Termoregulators (vārsts) Dn 15 firmas "Danfoss" RA-N-15 vai ekvivalents ar termostatisko sensoru RAS-C 5023 vai ekvivalents, t=120°C, P=10 bar, </t>
    </r>
    <r>
      <rPr>
        <sz val="8"/>
        <color rgb="FFFF0000"/>
        <rFont val="Symbol"/>
        <family val="1"/>
        <charset val="2"/>
      </rPr>
      <t>D</t>
    </r>
    <r>
      <rPr>
        <sz val="8"/>
        <color rgb="FFFF0000"/>
        <rFont val="Arial"/>
        <family val="2"/>
        <charset val="186"/>
      </rPr>
      <t>P=0.6 bar</t>
    </r>
  </si>
  <si>
    <t>Sildķermeņa pievienojuma krāns firmas "Danfoss RLV-S" vai ekvivalents t=110°C; P=8 bar; Dn15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</si>
</sst>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.00\ _L_s_-;\-* #,##0.00\ _L_s_-;_-* \-??\ _L_s_-;_-@_-"/>
    <numFmt numFmtId="166" formatCode="0.0"/>
    <numFmt numFmtId="167" formatCode="_(* #,##0.00_);_(* \(#,##0.00\);_(* \-??_);_(@_)"/>
    <numFmt numFmtId="168" formatCode="_-* #,##0.00_р_._-;\-* #,##0.00_р_._-;_-* \-??_р_._-;_-@_-"/>
  </numFmts>
  <fonts count="30" x14ac:knownFonts="1">
    <font>
      <sz val="11"/>
      <color rgb="FF000000"/>
      <name val="Calibri"/>
      <family val="2"/>
      <charset val="204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8"/>
      <name val="Calibri"/>
      <family val="2"/>
      <charset val="186"/>
    </font>
    <font>
      <b/>
      <sz val="8"/>
      <name val="Arial"/>
      <family val="2"/>
      <charset val="186"/>
    </font>
    <font>
      <sz val="9"/>
      <name val="Calibri"/>
      <family val="2"/>
      <charset val="204"/>
    </font>
    <font>
      <b/>
      <i/>
      <sz val="8"/>
      <name val="Arial"/>
      <family val="2"/>
      <charset val="186"/>
    </font>
    <font>
      <b/>
      <sz val="8"/>
      <name val="Arial"/>
      <family val="2"/>
      <charset val="204"/>
    </font>
    <font>
      <i/>
      <sz val="8"/>
      <name val="Arial"/>
      <family val="2"/>
      <charset val="186"/>
    </font>
    <font>
      <sz val="8"/>
      <name val="Arial"/>
      <family val="2"/>
      <charset val="204"/>
    </font>
    <font>
      <sz val="8"/>
      <name val="Arial"/>
      <family val="2"/>
      <charset val="1"/>
    </font>
    <font>
      <i/>
      <sz val="8"/>
      <name val="Arial"/>
      <family val="2"/>
      <charset val="204"/>
    </font>
    <font>
      <sz val="8"/>
      <name val="Arial"/>
      <family val="2"/>
      <charset val="186"/>
    </font>
    <font>
      <sz val="11"/>
      <name val="Arial"/>
      <family val="2"/>
      <charset val="204"/>
    </font>
    <font>
      <sz val="11"/>
      <name val="Calibri"/>
      <family val="2"/>
      <charset val="186"/>
    </font>
    <font>
      <i/>
      <sz val="8"/>
      <color rgb="FF808080"/>
      <name val="Arial"/>
      <family val="2"/>
      <charset val="186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1"/>
    </font>
    <font>
      <u/>
      <sz val="8"/>
      <name val="Arial"/>
      <family val="2"/>
      <charset val="204"/>
    </font>
    <font>
      <u/>
      <sz val="8"/>
      <name val="Arial"/>
      <family val="2"/>
      <charset val="186"/>
    </font>
    <font>
      <sz val="8"/>
      <name val="Calibri"/>
      <family val="2"/>
      <charset val="204"/>
    </font>
    <font>
      <sz val="9"/>
      <name val="Arial"/>
      <family val="2"/>
      <charset val="204"/>
    </font>
    <font>
      <u/>
      <sz val="10"/>
      <name val="Arial"/>
      <family val="2"/>
      <charset val="186"/>
    </font>
    <font>
      <b/>
      <i/>
      <u/>
      <sz val="8"/>
      <name val="Arial"/>
      <family val="2"/>
      <charset val="186"/>
    </font>
    <font>
      <sz val="11"/>
      <color rgb="FF000000"/>
      <name val="Calibri"/>
      <family val="2"/>
      <charset val="204"/>
    </font>
    <font>
      <sz val="8"/>
      <color rgb="FFFF0000"/>
      <name val="Arial"/>
      <family val="2"/>
      <charset val="186"/>
    </font>
    <font>
      <sz val="8"/>
      <color rgb="FFFF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8" fontId="27" fillId="0" borderId="0" applyBorder="0" applyProtection="0"/>
    <xf numFmtId="0" fontId="18" fillId="0" borderId="0" applyBorder="0" applyProtection="0"/>
  </cellStyleXfs>
  <cellXfs count="634">
    <xf numFmtId="0" fontId="0" fillId="0" borderId="0" xfId="0"/>
    <xf numFmtId="0" fontId="3" fillId="0" borderId="0" xfId="0" applyFont="1"/>
    <xf numFmtId="0" fontId="4" fillId="0" borderId="0" xfId="2" applyFont="1"/>
    <xf numFmtId="0" fontId="5" fillId="0" borderId="0" xfId="0" applyFont="1" applyAlignment="1">
      <alignment horizontal="center"/>
    </xf>
    <xf numFmtId="0" fontId="4" fillId="0" borderId="1" xfId="2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1" fillId="0" borderId="0" xfId="2" applyFont="1"/>
    <xf numFmtId="0" fontId="7" fillId="0" borderId="0" xfId="2" applyFont="1" applyAlignment="1">
      <alignment horizontal="left" vertical="center"/>
    </xf>
    <xf numFmtId="2" fontId="4" fillId="2" borderId="0" xfId="2" applyNumberFormat="1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7" fillId="0" borderId="0" xfId="2" applyNumberFormat="1" applyFont="1" applyAlignment="1">
      <alignment horizontal="left" vertical="center" wrapText="1"/>
    </xf>
    <xf numFmtId="0" fontId="5" fillId="0" borderId="0" xfId="0" applyFont="1" applyBorder="1"/>
    <xf numFmtId="0" fontId="8" fillId="0" borderId="0" xfId="0" applyFont="1"/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2" fontId="4" fillId="2" borderId="6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Alignment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2" fontId="7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right"/>
    </xf>
    <xf numFmtId="164" fontId="4" fillId="0" borderId="0" xfId="0" applyNumberFormat="1" applyFont="1" applyBorder="1" applyAlignment="1" applyProtection="1">
      <alignment horizontal="center" vertical="center"/>
    </xf>
    <xf numFmtId="9" fontId="4" fillId="0" borderId="0" xfId="2" applyNumberFormat="1" applyFont="1" applyAlignment="1">
      <alignment horizontal="center"/>
    </xf>
    <xf numFmtId="0" fontId="11" fillId="0" borderId="0" xfId="2" applyFont="1" applyAlignment="1">
      <alignment horizontal="right"/>
    </xf>
    <xf numFmtId="164" fontId="7" fillId="0" borderId="0" xfId="0" applyNumberFormat="1" applyFont="1" applyBorder="1" applyAlignment="1" applyProtection="1">
      <alignment horizontal="center" vertical="center"/>
    </xf>
    <xf numFmtId="164" fontId="4" fillId="0" borderId="0" xfId="2" applyNumberFormat="1" applyFont="1" applyAlignment="1">
      <alignment vertical="top"/>
    </xf>
    <xf numFmtId="0" fontId="7" fillId="0" borderId="0" xfId="2" applyFont="1" applyAlignment="1">
      <alignment horizontal="right"/>
    </xf>
    <xf numFmtId="164" fontId="7" fillId="0" borderId="0" xfId="2" applyNumberFormat="1" applyFont="1" applyAlignment="1">
      <alignment vertical="top"/>
    </xf>
    <xf numFmtId="9" fontId="7" fillId="0" borderId="0" xfId="0" applyNumberFormat="1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0" xfId="2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/>
    <xf numFmtId="0" fontId="10" fillId="0" borderId="3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4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2" fillId="0" borderId="0" xfId="2" applyFont="1"/>
    <xf numFmtId="0" fontId="4" fillId="0" borderId="0" xfId="0" applyFont="1"/>
    <xf numFmtId="0" fontId="4" fillId="0" borderId="0" xfId="2" applyFont="1" applyAlignment="1" applyProtection="1">
      <alignment horizontal="right" wrapText="1"/>
      <protection locked="0"/>
    </xf>
    <xf numFmtId="0" fontId="4" fillId="0" borderId="0" xfId="2" applyFont="1" applyAlignment="1">
      <alignment horizontal="center" wrapText="1"/>
    </xf>
    <xf numFmtId="0" fontId="12" fillId="2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2" fontId="12" fillId="0" borderId="0" xfId="2" applyNumberFormat="1" applyFont="1"/>
    <xf numFmtId="2" fontId="12" fillId="0" borderId="8" xfId="2" applyNumberFormat="1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2" fontId="12" fillId="0" borderId="9" xfId="2" applyNumberFormat="1" applyFont="1" applyBorder="1" applyAlignment="1">
      <alignment horizontal="left"/>
    </xf>
    <xf numFmtId="0" fontId="4" fillId="0" borderId="10" xfId="2" applyFont="1" applyBorder="1" applyAlignment="1">
      <alignment horizontal="center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4" fillId="0" borderId="11" xfId="2" applyFont="1" applyBorder="1" applyAlignment="1">
      <alignment horizontal="center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4" fillId="0" borderId="12" xfId="2" applyFont="1" applyBorder="1" applyAlignment="1">
      <alignment horizontal="center" vertical="center" textRotation="90" wrapText="1"/>
    </xf>
    <xf numFmtId="0" fontId="4" fillId="0" borderId="13" xfId="2" applyFont="1" applyBorder="1" applyAlignment="1">
      <alignment horizontal="center" vertical="center" textRotation="90" wrapText="1"/>
    </xf>
    <xf numFmtId="0" fontId="4" fillId="0" borderId="14" xfId="2" applyFont="1" applyBorder="1" applyAlignment="1">
      <alignment horizontal="center" vertical="center" textRotation="90" wrapText="1"/>
    </xf>
    <xf numFmtId="0" fontId="4" fillId="0" borderId="15" xfId="2" applyFont="1" applyBorder="1" applyAlignment="1">
      <alignment horizontal="center" vertical="center" textRotation="90" wrapText="1"/>
    </xf>
    <xf numFmtId="0" fontId="14" fillId="0" borderId="6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2" fontId="12" fillId="0" borderId="6" xfId="2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7" fontId="12" fillId="0" borderId="2" xfId="2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16" xfId="1" applyNumberFormat="1" applyFont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wrapText="1"/>
    </xf>
    <xf numFmtId="166" fontId="4" fillId="2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2" fontId="12" fillId="2" borderId="2" xfId="0" applyNumberFormat="1" applyFont="1" applyFill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2" fontId="12" fillId="0" borderId="2" xfId="2" applyNumberFormat="1" applyFont="1" applyBorder="1" applyAlignment="1">
      <alignment horizontal="center" vertical="center" wrapText="1"/>
    </xf>
    <xf numFmtId="2" fontId="12" fillId="2" borderId="2" xfId="2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vertical="center"/>
    </xf>
    <xf numFmtId="0" fontId="16" fillId="0" borderId="0" xfId="0" applyFont="1"/>
    <xf numFmtId="0" fontId="12" fillId="0" borderId="2" xfId="2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 applyProtection="1">
      <alignment horizontal="center" vertical="center" wrapText="1"/>
    </xf>
    <xf numFmtId="2" fontId="12" fillId="0" borderId="16" xfId="2" applyNumberFormat="1" applyFont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2" fontId="10" fillId="0" borderId="2" xfId="2" applyNumberFormat="1" applyFont="1" applyBorder="1" applyAlignment="1">
      <alignment horizontal="center" vertical="center" wrapText="1"/>
    </xf>
    <xf numFmtId="0" fontId="4" fillId="0" borderId="0" xfId="2" applyFont="1"/>
    <xf numFmtId="0" fontId="10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/>
    </xf>
    <xf numFmtId="0" fontId="12" fillId="2" borderId="2" xfId="2" applyFont="1" applyFill="1" applyBorder="1" applyAlignment="1">
      <alignment horizontal="center" vertical="center"/>
    </xf>
    <xf numFmtId="0" fontId="2" fillId="0" borderId="2" xfId="0" applyFont="1" applyBorder="1"/>
    <xf numFmtId="0" fontId="12" fillId="0" borderId="2" xfId="2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2" fontId="12" fillId="0" borderId="19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49" fontId="12" fillId="0" borderId="0" xfId="2" applyNumberFormat="1" applyFont="1" applyAlignment="1">
      <alignment horizontal="center" vertical="center" wrapText="1"/>
    </xf>
    <xf numFmtId="2" fontId="12" fillId="0" borderId="2" xfId="0" applyNumberFormat="1" applyFont="1" applyBorder="1" applyAlignment="1">
      <alignment vertical="center"/>
    </xf>
    <xf numFmtId="49" fontId="12" fillId="0" borderId="2" xfId="2" applyNumberFormat="1" applyFont="1" applyBorder="1" applyAlignment="1" applyProtection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vertical="center"/>
    </xf>
    <xf numFmtId="0" fontId="12" fillId="2" borderId="2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 wrapText="1"/>
    </xf>
    <xf numFmtId="166" fontId="12" fillId="2" borderId="20" xfId="0" applyNumberFormat="1" applyFont="1" applyFill="1" applyBorder="1" applyAlignment="1">
      <alignment horizontal="center" wrapText="1"/>
    </xf>
    <xf numFmtId="2" fontId="4" fillId="0" borderId="2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0" fontId="12" fillId="0" borderId="0" xfId="2" applyFont="1"/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12" fillId="2" borderId="2" xfId="2" applyNumberFormat="1" applyFont="1" applyFill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vertical="center"/>
    </xf>
    <xf numFmtId="49" fontId="4" fillId="0" borderId="21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2" fontId="12" fillId="0" borderId="2" xfId="2" applyNumberFormat="1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167" fontId="4" fillId="0" borderId="2" xfId="2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>
      <alignment wrapText="1"/>
    </xf>
    <xf numFmtId="1" fontId="12" fillId="2" borderId="2" xfId="0" applyNumberFormat="1" applyFont="1" applyFill="1" applyBorder="1" applyAlignment="1">
      <alignment horizont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2" fontId="12" fillId="2" borderId="2" xfId="2" applyNumberFormat="1" applyFont="1" applyFill="1" applyBorder="1" applyAlignment="1">
      <alignment horizontal="center" vertical="center"/>
    </xf>
    <xf numFmtId="167" fontId="4" fillId="2" borderId="2" xfId="2" applyNumberFormat="1" applyFont="1" applyFill="1" applyBorder="1" applyAlignment="1">
      <alignment horizontal="center" vertical="center" wrapText="1"/>
    </xf>
    <xf numFmtId="2" fontId="12" fillId="2" borderId="2" xfId="2" applyNumberFormat="1" applyFont="1" applyFill="1" applyBorder="1" applyAlignment="1">
      <alignment horizontal="center" vertical="center"/>
    </xf>
    <xf numFmtId="2" fontId="12" fillId="2" borderId="18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/>
    </xf>
    <xf numFmtId="2" fontId="12" fillId="2" borderId="2" xfId="2" applyNumberFormat="1" applyFont="1" applyFill="1" applyBorder="1" applyAlignment="1">
      <alignment horizontal="center"/>
    </xf>
    <xf numFmtId="2" fontId="12" fillId="2" borderId="18" xfId="2" applyNumberFormat="1" applyFont="1" applyFill="1" applyBorder="1" applyAlignment="1">
      <alignment horizontal="center"/>
    </xf>
    <xf numFmtId="2" fontId="12" fillId="0" borderId="2" xfId="0" applyNumberFormat="1" applyFont="1" applyBorder="1" applyAlignment="1" applyProtection="1">
      <alignment horizontal="center" vertical="center" wrapText="1"/>
    </xf>
    <xf numFmtId="166" fontId="12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2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2" fontId="4" fillId="0" borderId="19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2" fontId="12" fillId="0" borderId="6" xfId="2" applyNumberFormat="1" applyFont="1" applyBorder="1" applyAlignment="1">
      <alignment horizontal="center" vertical="center" wrapText="1"/>
    </xf>
    <xf numFmtId="167" fontId="12" fillId="0" borderId="6" xfId="2" applyNumberFormat="1" applyFont="1" applyBorder="1" applyAlignment="1">
      <alignment horizontal="center" vertical="center" wrapText="1"/>
    </xf>
    <xf numFmtId="164" fontId="12" fillId="0" borderId="6" xfId="2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12" fillId="0" borderId="21" xfId="2" applyNumberFormat="1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2" fontId="12" fillId="0" borderId="21" xfId="2" applyNumberFormat="1" applyFont="1" applyBorder="1" applyAlignment="1">
      <alignment horizontal="center" vertical="center" wrapText="1"/>
    </xf>
    <xf numFmtId="164" fontId="12" fillId="0" borderId="21" xfId="2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 applyProtection="1">
      <alignment horizontal="center" vertical="center"/>
    </xf>
    <xf numFmtId="164" fontId="4" fillId="0" borderId="22" xfId="1" applyNumberFormat="1" applyFont="1" applyBorder="1" applyAlignment="1" applyProtection="1">
      <alignment horizontal="center" vertical="center" wrapText="1"/>
    </xf>
    <xf numFmtId="164" fontId="4" fillId="0" borderId="23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/>
    </xf>
    <xf numFmtId="2" fontId="12" fillId="0" borderId="2" xfId="2" applyNumberFormat="1" applyFont="1" applyBorder="1" applyAlignment="1">
      <alignment horizontal="center" vertical="center" wrapText="1"/>
    </xf>
    <xf numFmtId="164" fontId="12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6" fontId="4" fillId="2" borderId="2" xfId="0" applyNumberFormat="1" applyFont="1" applyFill="1" applyBorder="1" applyAlignment="1">
      <alignment horizont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 wrapText="1"/>
    </xf>
    <xf numFmtId="2" fontId="12" fillId="0" borderId="2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2" fillId="0" borderId="2" xfId="0" applyFont="1" applyBorder="1" applyAlignment="1"/>
    <xf numFmtId="0" fontId="12" fillId="0" borderId="0" xfId="2" applyFont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0" fontId="4" fillId="0" borderId="0" xfId="0" applyFont="1" applyBorder="1"/>
    <xf numFmtId="0" fontId="12" fillId="0" borderId="0" xfId="0" applyFont="1" applyBorder="1" applyAlignment="1">
      <alignment horizontal="left" vertical="center"/>
    </xf>
    <xf numFmtId="164" fontId="12" fillId="0" borderId="6" xfId="1" applyNumberFormat="1" applyFont="1" applyBorder="1" applyAlignment="1" applyProtection="1">
      <alignment horizontal="center" vertical="center"/>
    </xf>
    <xf numFmtId="164" fontId="12" fillId="0" borderId="6" xfId="1" applyNumberFormat="1" applyFont="1" applyBorder="1" applyAlignment="1" applyProtection="1">
      <alignment horizontal="center" vertical="center" wrapText="1"/>
    </xf>
    <xf numFmtId="164" fontId="12" fillId="0" borderId="16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2" borderId="22" xfId="0" applyFont="1" applyFill="1" applyBorder="1" applyAlignment="1">
      <alignment horizontal="center"/>
    </xf>
    <xf numFmtId="2" fontId="12" fillId="2" borderId="24" xfId="0" applyNumberFormat="1" applyFont="1" applyFill="1" applyBorder="1" applyAlignment="1">
      <alignment horizontal="center"/>
    </xf>
    <xf numFmtId="0" fontId="12" fillId="0" borderId="0" xfId="0" applyFont="1"/>
    <xf numFmtId="49" fontId="12" fillId="0" borderId="18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12" fillId="0" borderId="0" xfId="0" applyFont="1" applyBorder="1"/>
    <xf numFmtId="0" fontId="12" fillId="0" borderId="2" xfId="2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/>
    </xf>
    <xf numFmtId="2" fontId="12" fillId="0" borderId="2" xfId="2" applyNumberFormat="1" applyFont="1" applyBorder="1" applyAlignment="1">
      <alignment horizontal="center" vertical="center"/>
    </xf>
    <xf numFmtId="2" fontId="12" fillId="2" borderId="2" xfId="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/>
    <xf numFmtId="0" fontId="4" fillId="2" borderId="2" xfId="0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167" fontId="12" fillId="2" borderId="2" xfId="2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 applyProtection="1">
      <alignment horizontal="center" vertical="center"/>
    </xf>
    <xf numFmtId="164" fontId="12" fillId="2" borderId="6" xfId="1" applyNumberFormat="1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/>
    <xf numFmtId="0" fontId="12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2" fontId="4" fillId="0" borderId="0" xfId="2" applyNumberFormat="1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2" fontId="4" fillId="0" borderId="0" xfId="2" applyNumberFormat="1" applyFont="1" applyAlignment="1">
      <alignment horizontal="center" vertical="center" wrapText="1"/>
    </xf>
    <xf numFmtId="0" fontId="12" fillId="0" borderId="0" xfId="0" applyFont="1" applyAlignment="1"/>
    <xf numFmtId="0" fontId="7" fillId="0" borderId="0" xfId="2" applyFont="1" applyAlignment="1">
      <alignment horizontal="center" wrapText="1"/>
    </xf>
    <xf numFmtId="0" fontId="12" fillId="2" borderId="9" xfId="2" applyFont="1" applyFill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2" fontId="12" fillId="0" borderId="14" xfId="2" applyNumberFormat="1" applyFont="1" applyBorder="1" applyAlignment="1">
      <alignment horizontal="left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12" fillId="0" borderId="2" xfId="2" applyFont="1" applyBorder="1" applyAlignment="1">
      <alignment wrapText="1"/>
    </xf>
    <xf numFmtId="0" fontId="15" fillId="0" borderId="0" xfId="0" applyFont="1"/>
    <xf numFmtId="0" fontId="10" fillId="0" borderId="0" xfId="2" applyFont="1"/>
    <xf numFmtId="164" fontId="12" fillId="0" borderId="16" xfId="1" applyNumberFormat="1" applyFont="1" applyBorder="1" applyAlignment="1" applyProtection="1">
      <alignment horizontal="center" vertical="center"/>
    </xf>
    <xf numFmtId="164" fontId="12" fillId="0" borderId="28" xfId="1" applyNumberFormat="1" applyFont="1" applyBorder="1" applyAlignment="1" applyProtection="1">
      <alignment horizontal="center" vertical="center" wrapText="1"/>
    </xf>
    <xf numFmtId="0" fontId="12" fillId="2" borderId="0" xfId="0" applyFont="1" applyFill="1"/>
    <xf numFmtId="0" fontId="12" fillId="2" borderId="0" xfId="2" applyFont="1" applyFill="1" applyAlignment="1">
      <alignment vertical="center"/>
    </xf>
    <xf numFmtId="0" fontId="4" fillId="2" borderId="0" xfId="0" applyFont="1" applyFill="1"/>
    <xf numFmtId="0" fontId="12" fillId="2" borderId="0" xfId="0" applyFont="1" applyFill="1" applyAlignment="1">
      <alignment horizontal="left" vertical="center"/>
    </xf>
    <xf numFmtId="0" fontId="14" fillId="0" borderId="29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wrapText="1"/>
    </xf>
    <xf numFmtId="2" fontId="12" fillId="0" borderId="1" xfId="2" applyNumberFormat="1" applyFont="1" applyBorder="1" applyAlignment="1">
      <alignment horizontal="left"/>
    </xf>
    <xf numFmtId="0" fontId="14" fillId="0" borderId="28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164" fontId="12" fillId="0" borderId="17" xfId="1" applyNumberFormat="1" applyFont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2" applyFont="1" applyFill="1" applyAlignment="1">
      <alignment vertical="center" wrapText="1"/>
    </xf>
    <xf numFmtId="0" fontId="12" fillId="0" borderId="0" xfId="2" applyFont="1" applyAlignment="1">
      <alignment vertical="center" wrapText="1"/>
    </xf>
    <xf numFmtId="0" fontId="10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13" fillId="2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/>
    <xf numFmtId="0" fontId="4" fillId="2" borderId="0" xfId="2" applyFont="1" applyFill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49" fontId="12" fillId="0" borderId="33" xfId="2" applyNumberFormat="1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  <xf numFmtId="2" fontId="12" fillId="0" borderId="33" xfId="0" applyNumberFormat="1" applyFont="1" applyBorder="1" applyAlignment="1">
      <alignment horizontal="center" vertical="center" wrapText="1"/>
    </xf>
    <xf numFmtId="2" fontId="12" fillId="0" borderId="33" xfId="2" applyNumberFormat="1" applyFont="1" applyBorder="1" applyAlignment="1">
      <alignment horizontal="center" vertical="center" wrapText="1"/>
    </xf>
    <xf numFmtId="164" fontId="12" fillId="0" borderId="33" xfId="2" applyNumberFormat="1" applyFont="1" applyBorder="1" applyAlignment="1">
      <alignment horizontal="center" vertical="center" wrapText="1"/>
    </xf>
    <xf numFmtId="164" fontId="12" fillId="0" borderId="34" xfId="1" applyNumberFormat="1" applyFont="1" applyBorder="1" applyAlignment="1" applyProtection="1">
      <alignment horizontal="center" vertical="center"/>
    </xf>
    <xf numFmtId="164" fontId="12" fillId="0" borderId="34" xfId="1" applyNumberFormat="1" applyFont="1" applyBorder="1" applyAlignment="1" applyProtection="1">
      <alignment horizontal="center" vertical="center" wrapText="1"/>
    </xf>
    <xf numFmtId="164" fontId="12" fillId="0" borderId="35" xfId="1" applyNumberFormat="1" applyFont="1" applyBorder="1" applyAlignment="1" applyProtection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12" fillId="0" borderId="6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/>
    </xf>
    <xf numFmtId="166" fontId="12" fillId="0" borderId="6" xfId="2" applyNumberFormat="1" applyFont="1" applyBorder="1" applyAlignment="1">
      <alignment horizontal="center" vertical="center"/>
    </xf>
    <xf numFmtId="2" fontId="4" fillId="2" borderId="2" xfId="2" applyNumberFormat="1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/>
    </xf>
    <xf numFmtId="2" fontId="4" fillId="2" borderId="2" xfId="2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/>
    </xf>
    <xf numFmtId="2" fontId="12" fillId="0" borderId="0" xfId="2" applyNumberFormat="1" applyFont="1" applyAlignment="1">
      <alignment horizontal="center" vertical="center"/>
    </xf>
    <xf numFmtId="2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/>
    </xf>
    <xf numFmtId="0" fontId="12" fillId="0" borderId="2" xfId="2" applyFont="1" applyBorder="1" applyAlignment="1">
      <alignment horizontal="center" vertical="top" wrapText="1"/>
    </xf>
    <xf numFmtId="2" fontId="12" fillId="0" borderId="0" xfId="2" applyNumberFormat="1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164" fontId="12" fillId="0" borderId="36" xfId="1" applyNumberFormat="1" applyFont="1" applyBorder="1" applyAlignment="1" applyProtection="1">
      <alignment horizontal="center" vertical="center" wrapText="1"/>
    </xf>
    <xf numFmtId="0" fontId="4" fillId="2" borderId="18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/>
    </xf>
    <xf numFmtId="49" fontId="4" fillId="0" borderId="33" xfId="2" applyNumberFormat="1" applyFont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left" vertical="center" wrapText="1"/>
    </xf>
    <xf numFmtId="0" fontId="4" fillId="0" borderId="33" xfId="2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34" xfId="0" applyFont="1" applyBorder="1"/>
    <xf numFmtId="2" fontId="4" fillId="0" borderId="34" xfId="2" applyNumberFormat="1" applyFont="1" applyBorder="1" applyAlignment="1">
      <alignment horizontal="center" vertical="center" wrapText="1"/>
    </xf>
    <xf numFmtId="167" fontId="12" fillId="0" borderId="33" xfId="2" applyNumberFormat="1" applyFont="1" applyBorder="1" applyAlignment="1">
      <alignment horizontal="center" vertical="center" wrapText="1"/>
    </xf>
    <xf numFmtId="164" fontId="4" fillId="0" borderId="34" xfId="2" applyNumberFormat="1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2" fontId="12" fillId="0" borderId="18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2" fontId="4" fillId="0" borderId="19" xfId="2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left" vertical="center" wrapText="1"/>
    </xf>
    <xf numFmtId="164" fontId="4" fillId="0" borderId="17" xfId="1" applyNumberFormat="1" applyFont="1" applyBorder="1" applyAlignment="1" applyProtection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166" fontId="12" fillId="0" borderId="20" xfId="2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12" fillId="0" borderId="33" xfId="0" applyFont="1" applyBorder="1" applyAlignment="1">
      <alignment horizontal="left" wrapText="1"/>
    </xf>
    <xf numFmtId="0" fontId="12" fillId="0" borderId="33" xfId="0" applyFont="1" applyBorder="1" applyAlignment="1">
      <alignment horizontal="center"/>
    </xf>
    <xf numFmtId="0" fontId="12" fillId="0" borderId="33" xfId="0" applyFont="1" applyBorder="1"/>
    <xf numFmtId="2" fontId="4" fillId="0" borderId="33" xfId="0" applyNumberFormat="1" applyFont="1" applyBorder="1" applyAlignment="1">
      <alignment horizontal="center" vertical="center" wrapText="1"/>
    </xf>
    <xf numFmtId="2" fontId="4" fillId="0" borderId="33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12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2" applyNumberFormat="1" applyFont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2" fontId="12" fillId="0" borderId="0" xfId="2" applyNumberFormat="1" applyFont="1" applyAlignment="1">
      <alignment vertical="center"/>
    </xf>
    <xf numFmtId="0" fontId="4" fillId="0" borderId="37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textRotation="90" wrapText="1"/>
    </xf>
    <xf numFmtId="0" fontId="14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2" fontId="12" fillId="0" borderId="9" xfId="2" applyNumberFormat="1" applyFont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2" fontId="12" fillId="0" borderId="20" xfId="2" applyNumberFormat="1" applyFont="1" applyBorder="1" applyAlignment="1">
      <alignment horizontal="center" vertical="center" wrapText="1"/>
    </xf>
    <xf numFmtId="166" fontId="12" fillId="0" borderId="20" xfId="2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2" fontId="12" fillId="0" borderId="2" xfId="2" applyNumberFormat="1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2" borderId="20" xfId="2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2" fontId="12" fillId="0" borderId="20" xfId="2" applyNumberFormat="1" applyFont="1" applyBorder="1" applyAlignment="1">
      <alignment horizontal="center" vertical="center" wrapText="1"/>
    </xf>
    <xf numFmtId="2" fontId="12" fillId="0" borderId="20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/>
    </xf>
    <xf numFmtId="2" fontId="11" fillId="0" borderId="2" xfId="2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166" fontId="12" fillId="0" borderId="18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vertical="center"/>
    </xf>
    <xf numFmtId="2" fontId="4" fillId="0" borderId="2" xfId="2" applyNumberFormat="1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right" wrapText="1"/>
    </xf>
    <xf numFmtId="0" fontId="9" fillId="0" borderId="0" xfId="2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2" applyFont="1" applyAlignment="1">
      <alignment horizontal="right" wrapText="1"/>
    </xf>
    <xf numFmtId="0" fontId="4" fillId="0" borderId="0" xfId="2" applyFont="1" applyAlignment="1">
      <alignment horizontal="left" wrapText="1"/>
    </xf>
    <xf numFmtId="0" fontId="1" fillId="0" borderId="0" xfId="2" applyFont="1" applyAlignment="1">
      <alignment horizontal="left" wrapText="1"/>
    </xf>
    <xf numFmtId="0" fontId="11" fillId="0" borderId="25" xfId="2" applyFont="1" applyBorder="1" applyAlignment="1">
      <alignment horizontal="center" wrapText="1"/>
    </xf>
    <xf numFmtId="0" fontId="11" fillId="0" borderId="26" xfId="2" applyFont="1" applyBorder="1" applyAlignment="1">
      <alignment horizontal="center" wrapText="1"/>
    </xf>
    <xf numFmtId="0" fontId="4" fillId="0" borderId="27" xfId="2" applyFont="1" applyBorder="1" applyAlignment="1">
      <alignment horizontal="center" wrapText="1"/>
    </xf>
    <xf numFmtId="0" fontId="1" fillId="0" borderId="0" xfId="2" applyFont="1" applyAlignment="1">
      <alignment wrapText="1"/>
    </xf>
    <xf numFmtId="0" fontId="11" fillId="0" borderId="6" xfId="2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2" fontId="11" fillId="2" borderId="2" xfId="2" applyNumberFormat="1" applyFont="1" applyFill="1" applyBorder="1" applyAlignment="1">
      <alignment horizontal="center" vertical="center"/>
    </xf>
    <xf numFmtId="2" fontId="11" fillId="0" borderId="2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0" borderId="0" xfId="2" applyFont="1" applyAlignment="1">
      <alignment horizontal="center" wrapText="1"/>
    </xf>
    <xf numFmtId="0" fontId="1" fillId="0" borderId="0" xfId="2" applyFont="1" applyAlignment="1">
      <alignment wrapText="1"/>
    </xf>
    <xf numFmtId="0" fontId="1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wrapText="1"/>
    </xf>
    <xf numFmtId="2" fontId="7" fillId="0" borderId="0" xfId="2" applyNumberFormat="1" applyFont="1" applyAlignment="1">
      <alignment horizontal="center" wrapText="1"/>
    </xf>
    <xf numFmtId="2" fontId="26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2" applyFont="1" applyAlignment="1"/>
    <xf numFmtId="0" fontId="12" fillId="0" borderId="0" xfId="2" applyFont="1" applyAlignment="1">
      <alignment horizontal="right"/>
    </xf>
    <xf numFmtId="0" fontId="12" fillId="0" borderId="7" xfId="2" applyFont="1" applyBorder="1" applyAlignment="1"/>
    <xf numFmtId="2" fontId="7" fillId="0" borderId="0" xfId="2" applyNumberFormat="1" applyFont="1" applyAlignment="1"/>
    <xf numFmtId="0" fontId="9" fillId="0" borderId="0" xfId="2" applyFont="1" applyAlignment="1"/>
    <xf numFmtId="0" fontId="4" fillId="0" borderId="0" xfId="2" applyFont="1" applyAlignment="1">
      <alignment horizontal="center"/>
    </xf>
    <xf numFmtId="0" fontId="4" fillId="0" borderId="9" xfId="2" applyFont="1" applyBorder="1" applyAlignment="1"/>
    <xf numFmtId="0" fontId="4" fillId="0" borderId="0" xfId="2" applyFont="1" applyAlignment="1" applyProtection="1">
      <alignment horizontal="right"/>
      <protection locked="0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/>
    <xf numFmtId="2" fontId="10" fillId="0" borderId="0" xfId="2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/>
    </xf>
    <xf numFmtId="164" fontId="4" fillId="0" borderId="0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/>
    </xf>
    <xf numFmtId="9" fontId="4" fillId="0" borderId="2" xfId="0" applyNumberFormat="1" applyFont="1" applyBorder="1" applyAlignment="1" applyProtection="1">
      <alignment horizontal="left" vertical="center"/>
    </xf>
    <xf numFmtId="165" fontId="4" fillId="0" borderId="2" xfId="2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textRotation="90" wrapText="1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textRotation="90"/>
    </xf>
    <xf numFmtId="0" fontId="10" fillId="0" borderId="7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textRotation="90"/>
    </xf>
    <xf numFmtId="0" fontId="12" fillId="2" borderId="0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textRotation="90" wrapText="1"/>
    </xf>
    <xf numFmtId="2" fontId="4" fillId="0" borderId="3" xfId="2" applyNumberFormat="1" applyFont="1" applyBorder="1" applyAlignment="1">
      <alignment horizontal="center" vertical="center" textRotation="90" wrapText="1"/>
    </xf>
    <xf numFmtId="0" fontId="4" fillId="0" borderId="3" xfId="2" applyFont="1" applyBorder="1" applyAlignment="1">
      <alignment horizontal="center" vertical="center" wrapText="1"/>
    </xf>
    <xf numFmtId="2" fontId="4" fillId="0" borderId="26" xfId="2" applyNumberFormat="1" applyFont="1" applyBorder="1" applyAlignment="1">
      <alignment horizontal="center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10" fillId="0" borderId="7" xfId="2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wrapText="1"/>
    </xf>
    <xf numFmtId="0" fontId="4" fillId="0" borderId="0" xfId="2" applyFont="1" applyAlignment="1">
      <alignment horizontal="right" wrapText="1"/>
    </xf>
    <xf numFmtId="2" fontId="7" fillId="0" borderId="0" xfId="2" applyNumberFormat="1" applyFont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25" fillId="0" borderId="0" xfId="0" applyFont="1" applyBorder="1" applyAlignment="1">
      <alignment horizont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2" fontId="12" fillId="3" borderId="2" xfId="2" applyNumberFormat="1" applyFont="1" applyFill="1" applyBorder="1" applyAlignment="1">
      <alignment horizontal="center" vertical="center" wrapText="1"/>
    </xf>
  </cellXfs>
  <cellStyles count="3">
    <cellStyle name="Komats" xfId="1" builtinId="3"/>
    <cellStyle name="Parasts" xfId="0" builtinId="0"/>
    <cellStyle name="Paskaidrojošs teksts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200160</xdr:colOff>
      <xdr:row>13</xdr:row>
      <xdr:rowOff>0</xdr:rowOff>
    </xdr:from>
    <xdr:to>
      <xdr:col>16</xdr:col>
      <xdr:colOff>16920</xdr:colOff>
      <xdr:row>17</xdr:row>
      <xdr:rowOff>2160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13960" y="236916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13</xdr:row>
      <xdr:rowOff>0</xdr:rowOff>
    </xdr:from>
    <xdr:to>
      <xdr:col>16</xdr:col>
      <xdr:colOff>16920</xdr:colOff>
      <xdr:row>17</xdr:row>
      <xdr:rowOff>2160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813960" y="236916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13</xdr:row>
      <xdr:rowOff>0</xdr:rowOff>
    </xdr:from>
    <xdr:to>
      <xdr:col>16</xdr:col>
      <xdr:colOff>16920</xdr:colOff>
      <xdr:row>17</xdr:row>
      <xdr:rowOff>2160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813960" y="236916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13</xdr:row>
      <xdr:rowOff>0</xdr:rowOff>
    </xdr:from>
    <xdr:to>
      <xdr:col>16</xdr:col>
      <xdr:colOff>16920</xdr:colOff>
      <xdr:row>17</xdr:row>
      <xdr:rowOff>2160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813960" y="236916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49</xdr:row>
      <xdr:rowOff>0</xdr:rowOff>
    </xdr:from>
    <xdr:to>
      <xdr:col>16</xdr:col>
      <xdr:colOff>16920</xdr:colOff>
      <xdr:row>52</xdr:row>
      <xdr:rowOff>111960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813960" y="8611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49</xdr:row>
      <xdr:rowOff>0</xdr:rowOff>
    </xdr:from>
    <xdr:to>
      <xdr:col>16</xdr:col>
      <xdr:colOff>16920</xdr:colOff>
      <xdr:row>52</xdr:row>
      <xdr:rowOff>111960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813960" y="8611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49</xdr:row>
      <xdr:rowOff>0</xdr:rowOff>
    </xdr:from>
    <xdr:to>
      <xdr:col>16</xdr:col>
      <xdr:colOff>16920</xdr:colOff>
      <xdr:row>52</xdr:row>
      <xdr:rowOff>111960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813960" y="8611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49</xdr:row>
      <xdr:rowOff>0</xdr:rowOff>
    </xdr:from>
    <xdr:to>
      <xdr:col>16</xdr:col>
      <xdr:colOff>16920</xdr:colOff>
      <xdr:row>52</xdr:row>
      <xdr:rowOff>111960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813960" y="8611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200160</xdr:colOff>
      <xdr:row>90</xdr:row>
      <xdr:rowOff>0</xdr:rowOff>
    </xdr:from>
    <xdr:to>
      <xdr:col>17</xdr:col>
      <xdr:colOff>16560</xdr:colOff>
      <xdr:row>92</xdr:row>
      <xdr:rowOff>112680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900640" y="140986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200160</xdr:colOff>
      <xdr:row>90</xdr:row>
      <xdr:rowOff>0</xdr:rowOff>
    </xdr:from>
    <xdr:to>
      <xdr:col>17</xdr:col>
      <xdr:colOff>16560</xdr:colOff>
      <xdr:row>92</xdr:row>
      <xdr:rowOff>112680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900640" y="140986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200160</xdr:colOff>
      <xdr:row>90</xdr:row>
      <xdr:rowOff>0</xdr:rowOff>
    </xdr:from>
    <xdr:to>
      <xdr:col>17</xdr:col>
      <xdr:colOff>16560</xdr:colOff>
      <xdr:row>92</xdr:row>
      <xdr:rowOff>112680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900640" y="140986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200160</xdr:colOff>
      <xdr:row>90</xdr:row>
      <xdr:rowOff>0</xdr:rowOff>
    </xdr:from>
    <xdr:to>
      <xdr:col>17</xdr:col>
      <xdr:colOff>16560</xdr:colOff>
      <xdr:row>92</xdr:row>
      <xdr:rowOff>112680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900640" y="140986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9360</xdr:colOff>
      <xdr:row>41</xdr:row>
      <xdr:rowOff>0</xdr:rowOff>
    </xdr:from>
    <xdr:to>
      <xdr:col>20</xdr:col>
      <xdr:colOff>56520</xdr:colOff>
      <xdr:row>44</xdr:row>
      <xdr:rowOff>97050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1160360" y="642024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22</xdr:col>
      <xdr:colOff>390600</xdr:colOff>
      <xdr:row>41</xdr:row>
      <xdr:rowOff>0</xdr:rowOff>
    </xdr:from>
    <xdr:to>
      <xdr:col>22</xdr:col>
      <xdr:colOff>437760</xdr:colOff>
      <xdr:row>44</xdr:row>
      <xdr:rowOff>97050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2792600" y="6415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21</xdr:col>
      <xdr:colOff>514440</xdr:colOff>
      <xdr:row>39</xdr:row>
      <xdr:rowOff>28440</xdr:rowOff>
    </xdr:from>
    <xdr:to>
      <xdr:col>21</xdr:col>
      <xdr:colOff>561600</xdr:colOff>
      <xdr:row>42</xdr:row>
      <xdr:rowOff>173115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2291120" y="61336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200160</xdr:colOff>
      <xdr:row>41</xdr:row>
      <xdr:rowOff>0</xdr:rowOff>
    </xdr:from>
    <xdr:to>
      <xdr:col>16</xdr:col>
      <xdr:colOff>16920</xdr:colOff>
      <xdr:row>44</xdr:row>
      <xdr:rowOff>97050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910360" y="63630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42840</xdr:colOff>
      <xdr:row>37</xdr:row>
      <xdr:rowOff>0</xdr:rowOff>
    </xdr:from>
    <xdr:to>
      <xdr:col>5</xdr:col>
      <xdr:colOff>113760</xdr:colOff>
      <xdr:row>39</xdr:row>
      <xdr:rowOff>23400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579060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42840</xdr:colOff>
      <xdr:row>37</xdr:row>
      <xdr:rowOff>0</xdr:rowOff>
    </xdr:from>
    <xdr:to>
      <xdr:col>5</xdr:col>
      <xdr:colOff>113760</xdr:colOff>
      <xdr:row>39</xdr:row>
      <xdr:rowOff>23400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/>
      </xdr:nvSpPr>
      <xdr:spPr>
        <a:xfrm>
          <a:off x="579060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61560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/>
      </xdr:nvSpPr>
      <xdr:spPr>
        <a:xfrm>
          <a:off x="5747760" y="52124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28080</xdr:colOff>
      <xdr:row>39</xdr:row>
      <xdr:rowOff>23400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/>
      </xdr:nvSpPr>
      <xdr:spPr>
        <a:xfrm>
          <a:off x="5747760" y="5847480"/>
          <a:ext cx="2808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138240</xdr:rowOff>
    </xdr:from>
    <xdr:to>
      <xdr:col>5</xdr:col>
      <xdr:colOff>28080</xdr:colOff>
      <xdr:row>25</xdr:row>
      <xdr:rowOff>104400</xdr:rowOff>
    </xdr:to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/>
      </xdr:nvSpPr>
      <xdr:spPr>
        <a:xfrm>
          <a:off x="5747760" y="3796200"/>
          <a:ext cx="2808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30</xdr:row>
      <xdr:rowOff>109440</xdr:rowOff>
    </xdr:from>
    <xdr:to>
      <xdr:col>5</xdr:col>
      <xdr:colOff>28080</xdr:colOff>
      <xdr:row>33</xdr:row>
      <xdr:rowOff>51840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/>
      </xdr:nvSpPr>
      <xdr:spPr>
        <a:xfrm>
          <a:off x="5747760" y="5054760"/>
          <a:ext cx="28080" cy="329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75960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/>
      </xdr:nvSpPr>
      <xdr:spPr>
        <a:xfrm>
          <a:off x="5747760" y="5212440"/>
          <a:ext cx="280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75960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/>
      </xdr:nvSpPr>
      <xdr:spPr>
        <a:xfrm>
          <a:off x="5747760" y="5212440"/>
          <a:ext cx="280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75960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/>
      </xdr:nvSpPr>
      <xdr:spPr>
        <a:xfrm>
          <a:off x="5747760" y="5212440"/>
          <a:ext cx="280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9360</xdr:rowOff>
    </xdr:from>
    <xdr:to>
      <xdr:col>5</xdr:col>
      <xdr:colOff>28080</xdr:colOff>
      <xdr:row>33</xdr:row>
      <xdr:rowOff>75960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/>
      </xdr:nvSpPr>
      <xdr:spPr>
        <a:xfrm>
          <a:off x="5747760" y="5212440"/>
          <a:ext cx="280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138240</xdr:rowOff>
    </xdr:from>
    <xdr:to>
      <xdr:col>5</xdr:col>
      <xdr:colOff>28080</xdr:colOff>
      <xdr:row>25</xdr:row>
      <xdr:rowOff>104400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/>
      </xdr:nvSpPr>
      <xdr:spPr>
        <a:xfrm>
          <a:off x="5747760" y="3796200"/>
          <a:ext cx="2808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138240</xdr:rowOff>
    </xdr:from>
    <xdr:to>
      <xdr:col>5</xdr:col>
      <xdr:colOff>28080</xdr:colOff>
      <xdr:row>25</xdr:row>
      <xdr:rowOff>104400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/>
      </xdr:nvSpPr>
      <xdr:spPr>
        <a:xfrm>
          <a:off x="5747760" y="3796200"/>
          <a:ext cx="2808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138240</xdr:rowOff>
    </xdr:from>
    <xdr:to>
      <xdr:col>5</xdr:col>
      <xdr:colOff>28080</xdr:colOff>
      <xdr:row>25</xdr:row>
      <xdr:rowOff>104400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/>
      </xdr:nvSpPr>
      <xdr:spPr>
        <a:xfrm>
          <a:off x="5747760" y="3796200"/>
          <a:ext cx="2808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20</xdr:row>
      <xdr:rowOff>109440</xdr:rowOff>
    </xdr:from>
    <xdr:to>
      <xdr:col>5</xdr:col>
      <xdr:colOff>28080</xdr:colOff>
      <xdr:row>23</xdr:row>
      <xdr:rowOff>18720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/>
      </xdr:nvSpPr>
      <xdr:spPr>
        <a:xfrm>
          <a:off x="5747760" y="3380760"/>
          <a:ext cx="2808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20</xdr:row>
      <xdr:rowOff>109440</xdr:rowOff>
    </xdr:from>
    <xdr:to>
      <xdr:col>5</xdr:col>
      <xdr:colOff>28080</xdr:colOff>
      <xdr:row>23</xdr:row>
      <xdr:rowOff>18720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/>
      </xdr:nvSpPr>
      <xdr:spPr>
        <a:xfrm>
          <a:off x="5747760" y="3380760"/>
          <a:ext cx="2808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20</xdr:row>
      <xdr:rowOff>109440</xdr:rowOff>
    </xdr:from>
    <xdr:to>
      <xdr:col>5</xdr:col>
      <xdr:colOff>28080</xdr:colOff>
      <xdr:row>23</xdr:row>
      <xdr:rowOff>18720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/>
      </xdr:nvSpPr>
      <xdr:spPr>
        <a:xfrm>
          <a:off x="5747760" y="3380760"/>
          <a:ext cx="2808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9360</xdr:rowOff>
    </xdr:from>
    <xdr:to>
      <xdr:col>5</xdr:col>
      <xdr:colOff>28080</xdr:colOff>
      <xdr:row>35</xdr:row>
      <xdr:rowOff>42480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/>
      </xdr:nvSpPr>
      <xdr:spPr>
        <a:xfrm>
          <a:off x="5747760" y="5341320"/>
          <a:ext cx="2808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104400</xdr:rowOff>
    </xdr:from>
    <xdr:to>
      <xdr:col>5</xdr:col>
      <xdr:colOff>28080</xdr:colOff>
      <xdr:row>35</xdr:row>
      <xdr:rowOff>66240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/>
      </xdr:nvSpPr>
      <xdr:spPr>
        <a:xfrm>
          <a:off x="5747760" y="5565240"/>
          <a:ext cx="2808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104400</xdr:rowOff>
    </xdr:from>
    <xdr:to>
      <xdr:col>5</xdr:col>
      <xdr:colOff>28080</xdr:colOff>
      <xdr:row>35</xdr:row>
      <xdr:rowOff>66240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/>
      </xdr:nvSpPr>
      <xdr:spPr>
        <a:xfrm>
          <a:off x="5747760" y="5565240"/>
          <a:ext cx="2808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104400</xdr:rowOff>
    </xdr:from>
    <xdr:to>
      <xdr:col>5</xdr:col>
      <xdr:colOff>28080</xdr:colOff>
      <xdr:row>35</xdr:row>
      <xdr:rowOff>66240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/>
      </xdr:nvSpPr>
      <xdr:spPr>
        <a:xfrm>
          <a:off x="5747760" y="5565240"/>
          <a:ext cx="2808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9360</xdr:rowOff>
    </xdr:from>
    <xdr:to>
      <xdr:col>5</xdr:col>
      <xdr:colOff>28080</xdr:colOff>
      <xdr:row>23</xdr:row>
      <xdr:rowOff>137880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/>
      </xdr:nvSpPr>
      <xdr:spPr>
        <a:xfrm>
          <a:off x="5747760" y="3667320"/>
          <a:ext cx="280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9360</xdr:rowOff>
    </xdr:from>
    <xdr:to>
      <xdr:col>5</xdr:col>
      <xdr:colOff>28080</xdr:colOff>
      <xdr:row>23</xdr:row>
      <xdr:rowOff>137880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/>
      </xdr:nvSpPr>
      <xdr:spPr>
        <a:xfrm>
          <a:off x="5747760" y="3667320"/>
          <a:ext cx="280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9360</xdr:rowOff>
    </xdr:from>
    <xdr:to>
      <xdr:col>5</xdr:col>
      <xdr:colOff>28080</xdr:colOff>
      <xdr:row>23</xdr:row>
      <xdr:rowOff>137880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/>
      </xdr:nvSpPr>
      <xdr:spPr>
        <a:xfrm>
          <a:off x="5747760" y="3667320"/>
          <a:ext cx="280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9360</xdr:rowOff>
    </xdr:from>
    <xdr:to>
      <xdr:col>5</xdr:col>
      <xdr:colOff>28080</xdr:colOff>
      <xdr:row>23</xdr:row>
      <xdr:rowOff>137880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/>
      </xdr:nvSpPr>
      <xdr:spPr>
        <a:xfrm>
          <a:off x="5747760" y="3667320"/>
          <a:ext cx="280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109440</xdr:rowOff>
    </xdr:from>
    <xdr:to>
      <xdr:col>5</xdr:col>
      <xdr:colOff>28080</xdr:colOff>
      <xdr:row>23</xdr:row>
      <xdr:rowOff>32760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/>
      </xdr:nvSpPr>
      <xdr:spPr>
        <a:xfrm>
          <a:off x="5747760" y="35096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109440</xdr:rowOff>
    </xdr:from>
    <xdr:to>
      <xdr:col>5</xdr:col>
      <xdr:colOff>28080</xdr:colOff>
      <xdr:row>23</xdr:row>
      <xdr:rowOff>32760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/>
      </xdr:nvSpPr>
      <xdr:spPr>
        <a:xfrm>
          <a:off x="5747760" y="3509640"/>
          <a:ext cx="2808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52560</xdr:rowOff>
    </xdr:from>
    <xdr:to>
      <xdr:col>5</xdr:col>
      <xdr:colOff>42480</xdr:colOff>
      <xdr:row>23</xdr:row>
      <xdr:rowOff>104400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/>
      </xdr:nvSpPr>
      <xdr:spPr>
        <a:xfrm>
          <a:off x="5747760" y="3452760"/>
          <a:ext cx="42480" cy="309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38</xdr:row>
      <xdr:rowOff>0</xdr:rowOff>
    </xdr:from>
    <xdr:to>
      <xdr:col>5</xdr:col>
      <xdr:colOff>90000</xdr:colOff>
      <xdr:row>39</xdr:row>
      <xdr:rowOff>42480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/>
      </xdr:nvSpPr>
      <xdr:spPr>
        <a:xfrm>
          <a:off x="5757120" y="5976360"/>
          <a:ext cx="80640" cy="171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38</xdr:row>
      <xdr:rowOff>0</xdr:rowOff>
    </xdr:from>
    <xdr:to>
      <xdr:col>5</xdr:col>
      <xdr:colOff>90000</xdr:colOff>
      <xdr:row>39</xdr:row>
      <xdr:rowOff>42480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/>
      </xdr:nvSpPr>
      <xdr:spPr>
        <a:xfrm>
          <a:off x="5757120" y="5976360"/>
          <a:ext cx="80640" cy="171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266760</xdr:colOff>
      <xdr:row>38</xdr:row>
      <xdr:rowOff>0</xdr:rowOff>
    </xdr:from>
    <xdr:to>
      <xdr:col>4</xdr:col>
      <xdr:colOff>328320</xdr:colOff>
      <xdr:row>39</xdr:row>
      <xdr:rowOff>18720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/>
      </xdr:nvSpPr>
      <xdr:spPr>
        <a:xfrm>
          <a:off x="5492520" y="5976360"/>
          <a:ext cx="6156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00000000-0008-0000-0900-00005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00000000-0008-0000-0900-00005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0000000-0008-0000-0900-00005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0000000-0008-0000-0900-00005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0000000-0008-0000-0900-00005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00000000-0008-0000-0900-00006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00000000-0008-0000-0900-00006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0000000-0008-0000-0900-00006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00000000-0008-0000-0900-00006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0000000-0008-0000-0900-00006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00000000-0008-0000-0900-00006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0000000-0008-0000-0900-00006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00000000-0008-0000-0900-00006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00000000-0008-0000-0900-00006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0000000-0008-0000-0900-00006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00000000-0008-0000-0900-00006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0000000-0008-0000-0900-00006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00000000-0008-0000-0900-00006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00000000-0008-0000-0900-00006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00000000-0008-0000-0900-00006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00000000-0008-0000-0900-00006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266760</xdr:colOff>
      <xdr:row>38</xdr:row>
      <xdr:rowOff>0</xdr:rowOff>
    </xdr:from>
    <xdr:to>
      <xdr:col>4</xdr:col>
      <xdr:colOff>328320</xdr:colOff>
      <xdr:row>39</xdr:row>
      <xdr:rowOff>18720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00000000-0008-0000-0900-000070010000}"/>
            </a:ext>
          </a:extLst>
        </xdr:cNvPr>
        <xdr:cNvSpPr/>
      </xdr:nvSpPr>
      <xdr:spPr>
        <a:xfrm>
          <a:off x="5492520" y="5976360"/>
          <a:ext cx="6156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0000000-0008-0000-0900-00007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0000000-0008-0000-0900-00007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00000000-0008-0000-0900-00007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00000000-0008-0000-0900-00007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00000000-0008-0000-0900-00007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00000000-0008-0000-0900-00007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0000000-0008-0000-0900-00007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00000000-0008-0000-0900-00007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00000000-0008-0000-0900-00007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0000000-0008-0000-0900-00007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0000000-0008-0000-0900-00007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00000000-0008-0000-0900-00007C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0000000-0008-0000-0900-00007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00000000-0008-0000-0900-00007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00000000-0008-0000-0900-00007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00000000-0008-0000-0900-00008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00000000-0008-0000-0900-00008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0000000-0008-0000-0900-00008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00000000-0008-0000-0900-00008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0000000-0008-0000-0900-00008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00000000-0008-0000-0900-00008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0000000-0008-0000-0900-000086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0000000-0008-0000-0900-000087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0000000-0008-0000-0900-000088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00000000-0008-0000-0900-000089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0000000-0008-0000-0900-00008A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00000000-0008-0000-0900-00008B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100080</xdr:colOff>
      <xdr:row>38</xdr:row>
      <xdr:rowOff>0</xdr:rowOff>
    </xdr:from>
    <xdr:to>
      <xdr:col>4</xdr:col>
      <xdr:colOff>171000</xdr:colOff>
      <xdr:row>39</xdr:row>
      <xdr:rowOff>18720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0000000-0008-0000-0900-00008C010000}"/>
            </a:ext>
          </a:extLst>
        </xdr:cNvPr>
        <xdr:cNvSpPr/>
      </xdr:nvSpPr>
      <xdr:spPr>
        <a:xfrm>
          <a:off x="5325840" y="5976360"/>
          <a:ext cx="7092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00000000-0008-0000-0900-00008D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00000000-0008-0000-0900-00008E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0000000-0008-0000-0900-00008F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0000000-0008-0000-0900-000090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0000000-0008-0000-0900-000091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0000000-0008-0000-0900-000092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00000000-0008-0000-0900-000093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00000000-0008-0000-0900-000094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38</xdr:row>
      <xdr:rowOff>0</xdr:rowOff>
    </xdr:from>
    <xdr:to>
      <xdr:col>4</xdr:col>
      <xdr:colOff>409320</xdr:colOff>
      <xdr:row>39</xdr:row>
      <xdr:rowOff>18720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0000000-0008-0000-0900-000095010000}"/>
            </a:ext>
          </a:extLst>
        </xdr:cNvPr>
        <xdr:cNvSpPr/>
      </xdr:nvSpPr>
      <xdr:spPr>
        <a:xfrm>
          <a:off x="55544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100080</xdr:colOff>
      <xdr:row>38</xdr:row>
      <xdr:rowOff>0</xdr:rowOff>
    </xdr:from>
    <xdr:to>
      <xdr:col>4</xdr:col>
      <xdr:colOff>171000</xdr:colOff>
      <xdr:row>39</xdr:row>
      <xdr:rowOff>18720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0000000-0008-0000-0900-000096010000}"/>
            </a:ext>
          </a:extLst>
        </xdr:cNvPr>
        <xdr:cNvSpPr/>
      </xdr:nvSpPr>
      <xdr:spPr>
        <a:xfrm>
          <a:off x="5325840" y="5976360"/>
          <a:ext cx="7092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00000000-0008-0000-0900-000097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0000000-0008-0000-0900-000098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00000000-0008-0000-0900-000099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00000000-0008-0000-0900-00009A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00000000-0008-0000-0900-00009B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00000000-0008-0000-0900-00009C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0000000-0008-0000-0900-00009D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00000000-0008-0000-0900-00009E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0000000-0008-0000-0900-00009F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00000000-0008-0000-0900-0000A0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00000000-0008-0000-0900-0000A1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00000000-0008-0000-0900-0000A2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0000000-0008-0000-0900-0000A3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0000000-0008-0000-0900-0000A4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0000000-0008-0000-0900-0000A5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0000000-0008-0000-0900-0000A6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0000000-0008-0000-0900-0000A7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00000000-0008-0000-0900-0000A8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0000000-0008-0000-0900-0000A9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00000000-0008-0000-0900-0000AA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100080</xdr:colOff>
      <xdr:row>32</xdr:row>
      <xdr:rowOff>0</xdr:rowOff>
    </xdr:from>
    <xdr:to>
      <xdr:col>4</xdr:col>
      <xdr:colOff>171000</xdr:colOff>
      <xdr:row>33</xdr:row>
      <xdr:rowOff>42120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00000000-0008-0000-0900-0000AB010000}"/>
            </a:ext>
          </a:extLst>
        </xdr:cNvPr>
        <xdr:cNvSpPr/>
      </xdr:nvSpPr>
      <xdr:spPr>
        <a:xfrm>
          <a:off x="5325840" y="5203080"/>
          <a:ext cx="7092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00000000-0008-0000-0900-0000AC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0000000-0008-0000-0900-0000AD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0000000-0008-0000-0900-0000AE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00000000-0008-0000-0900-0000AF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328680</xdr:colOff>
      <xdr:row>32</xdr:row>
      <xdr:rowOff>0</xdr:rowOff>
    </xdr:from>
    <xdr:to>
      <xdr:col>4</xdr:col>
      <xdr:colOff>356760</xdr:colOff>
      <xdr:row>33</xdr:row>
      <xdr:rowOff>42120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00000000-0008-0000-0900-0000B0010000}"/>
            </a:ext>
          </a:extLst>
        </xdr:cNvPr>
        <xdr:cNvSpPr/>
      </xdr:nvSpPr>
      <xdr:spPr>
        <a:xfrm>
          <a:off x="5554440" y="5203080"/>
          <a:ext cx="2808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347760</xdr:colOff>
      <xdr:row>38</xdr:row>
      <xdr:rowOff>0</xdr:rowOff>
    </xdr:from>
    <xdr:to>
      <xdr:col>4</xdr:col>
      <xdr:colOff>418680</xdr:colOff>
      <xdr:row>39</xdr:row>
      <xdr:rowOff>18720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00000000-0008-0000-0900-0000B1010000}"/>
            </a:ext>
          </a:extLst>
        </xdr:cNvPr>
        <xdr:cNvSpPr/>
      </xdr:nvSpPr>
      <xdr:spPr>
        <a:xfrm>
          <a:off x="5573520" y="5976360"/>
          <a:ext cx="7092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24</xdr:row>
      <xdr:rowOff>0</xdr:rowOff>
    </xdr:from>
    <xdr:to>
      <xdr:col>4</xdr:col>
      <xdr:colOff>356760</xdr:colOff>
      <xdr:row>25</xdr:row>
      <xdr:rowOff>51840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00000000-0008-0000-0900-0000B2010000}"/>
            </a:ext>
          </a:extLst>
        </xdr:cNvPr>
        <xdr:cNvSpPr/>
      </xdr:nvSpPr>
      <xdr:spPr>
        <a:xfrm>
          <a:off x="5563800" y="39153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31</xdr:row>
      <xdr:rowOff>0</xdr:rowOff>
    </xdr:from>
    <xdr:to>
      <xdr:col>4</xdr:col>
      <xdr:colOff>356760</xdr:colOff>
      <xdr:row>32</xdr:row>
      <xdr:rowOff>51840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0000000-0008-0000-0900-0000B3010000}"/>
            </a:ext>
          </a:extLst>
        </xdr:cNvPr>
        <xdr:cNvSpPr/>
      </xdr:nvSpPr>
      <xdr:spPr>
        <a:xfrm>
          <a:off x="5563800" y="507420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32</xdr:row>
      <xdr:rowOff>0</xdr:rowOff>
    </xdr:from>
    <xdr:to>
      <xdr:col>4</xdr:col>
      <xdr:colOff>356760</xdr:colOff>
      <xdr:row>33</xdr:row>
      <xdr:rowOff>51840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00000000-0008-0000-0900-0000B4010000}"/>
            </a:ext>
          </a:extLst>
        </xdr:cNvPr>
        <xdr:cNvSpPr/>
      </xdr:nvSpPr>
      <xdr:spPr>
        <a:xfrm>
          <a:off x="5563800" y="5203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32</xdr:row>
      <xdr:rowOff>0</xdr:rowOff>
    </xdr:from>
    <xdr:to>
      <xdr:col>4</xdr:col>
      <xdr:colOff>356760</xdr:colOff>
      <xdr:row>33</xdr:row>
      <xdr:rowOff>51840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00000000-0008-0000-0900-0000B5010000}"/>
            </a:ext>
          </a:extLst>
        </xdr:cNvPr>
        <xdr:cNvSpPr/>
      </xdr:nvSpPr>
      <xdr:spPr>
        <a:xfrm>
          <a:off x="5563800" y="5203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32</xdr:row>
      <xdr:rowOff>0</xdr:rowOff>
    </xdr:from>
    <xdr:to>
      <xdr:col>4</xdr:col>
      <xdr:colOff>356760</xdr:colOff>
      <xdr:row>33</xdr:row>
      <xdr:rowOff>51840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00000000-0008-0000-0900-0000B6010000}"/>
            </a:ext>
          </a:extLst>
        </xdr:cNvPr>
        <xdr:cNvSpPr/>
      </xdr:nvSpPr>
      <xdr:spPr>
        <a:xfrm>
          <a:off x="5563800" y="5203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32</xdr:row>
      <xdr:rowOff>0</xdr:rowOff>
    </xdr:from>
    <xdr:to>
      <xdr:col>4</xdr:col>
      <xdr:colOff>356760</xdr:colOff>
      <xdr:row>33</xdr:row>
      <xdr:rowOff>51840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00000000-0008-0000-0900-0000B7010000}"/>
            </a:ext>
          </a:extLst>
        </xdr:cNvPr>
        <xdr:cNvSpPr/>
      </xdr:nvSpPr>
      <xdr:spPr>
        <a:xfrm>
          <a:off x="5563800" y="5203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00000000-0008-0000-0900-0000B8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00000000-0008-0000-0900-0000B9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00000000-0008-0000-0900-0000BA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24</xdr:row>
      <xdr:rowOff>0</xdr:rowOff>
    </xdr:from>
    <xdr:to>
      <xdr:col>4</xdr:col>
      <xdr:colOff>356760</xdr:colOff>
      <xdr:row>25</xdr:row>
      <xdr:rowOff>51840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00000000-0008-0000-0900-0000BB010000}"/>
            </a:ext>
          </a:extLst>
        </xdr:cNvPr>
        <xdr:cNvSpPr/>
      </xdr:nvSpPr>
      <xdr:spPr>
        <a:xfrm>
          <a:off x="5563800" y="39153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24</xdr:row>
      <xdr:rowOff>0</xdr:rowOff>
    </xdr:from>
    <xdr:to>
      <xdr:col>4</xdr:col>
      <xdr:colOff>356760</xdr:colOff>
      <xdr:row>25</xdr:row>
      <xdr:rowOff>51840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00000000-0008-0000-0900-0000BC010000}"/>
            </a:ext>
          </a:extLst>
        </xdr:cNvPr>
        <xdr:cNvSpPr/>
      </xdr:nvSpPr>
      <xdr:spPr>
        <a:xfrm>
          <a:off x="5563800" y="39153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24</xdr:row>
      <xdr:rowOff>0</xdr:rowOff>
    </xdr:from>
    <xdr:to>
      <xdr:col>4</xdr:col>
      <xdr:colOff>356760</xdr:colOff>
      <xdr:row>25</xdr:row>
      <xdr:rowOff>51840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00000000-0008-0000-0900-0000BD010000}"/>
            </a:ext>
          </a:extLst>
        </xdr:cNvPr>
        <xdr:cNvSpPr/>
      </xdr:nvSpPr>
      <xdr:spPr>
        <a:xfrm>
          <a:off x="5563800" y="39153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290520</xdr:colOff>
      <xdr:row>23</xdr:row>
      <xdr:rowOff>61560</xdr:rowOff>
    </xdr:from>
    <xdr:to>
      <xdr:col>4</xdr:col>
      <xdr:colOff>371160</xdr:colOff>
      <xdr:row>23</xdr:row>
      <xdr:rowOff>237240</xdr:rowOff>
    </xdr:to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00000000-0008-0000-0900-0000BE010000}"/>
            </a:ext>
          </a:extLst>
        </xdr:cNvPr>
        <xdr:cNvSpPr/>
      </xdr:nvSpPr>
      <xdr:spPr>
        <a:xfrm>
          <a:off x="5516280" y="3719520"/>
          <a:ext cx="80640" cy="175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21</xdr:row>
      <xdr:rowOff>0</xdr:rowOff>
    </xdr:from>
    <xdr:to>
      <xdr:col>4</xdr:col>
      <xdr:colOff>418680</xdr:colOff>
      <xdr:row>22</xdr:row>
      <xdr:rowOff>33120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0000000-0008-0000-0900-0000BF010000}"/>
            </a:ext>
          </a:extLst>
        </xdr:cNvPr>
        <xdr:cNvSpPr/>
      </xdr:nvSpPr>
      <xdr:spPr>
        <a:xfrm>
          <a:off x="5563800" y="3400200"/>
          <a:ext cx="80640" cy="16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21</xdr:row>
      <xdr:rowOff>0</xdr:rowOff>
    </xdr:from>
    <xdr:to>
      <xdr:col>4</xdr:col>
      <xdr:colOff>418680</xdr:colOff>
      <xdr:row>22</xdr:row>
      <xdr:rowOff>33120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00000000-0008-0000-0900-0000C0010000}"/>
            </a:ext>
          </a:extLst>
        </xdr:cNvPr>
        <xdr:cNvSpPr/>
      </xdr:nvSpPr>
      <xdr:spPr>
        <a:xfrm>
          <a:off x="5563800" y="3400200"/>
          <a:ext cx="80640" cy="16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0000000-0008-0000-0900-0000C1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0000000-0008-0000-0900-0000C2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33</xdr:row>
      <xdr:rowOff>0</xdr:rowOff>
    </xdr:from>
    <xdr:to>
      <xdr:col>4</xdr:col>
      <xdr:colOff>356760</xdr:colOff>
      <xdr:row>34</xdr:row>
      <xdr:rowOff>51840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00000000-0008-0000-0900-0000C3010000}"/>
            </a:ext>
          </a:extLst>
        </xdr:cNvPr>
        <xdr:cNvSpPr/>
      </xdr:nvSpPr>
      <xdr:spPr>
        <a:xfrm>
          <a:off x="5563800" y="5331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34</xdr:row>
      <xdr:rowOff>0</xdr:rowOff>
    </xdr:from>
    <xdr:to>
      <xdr:col>4</xdr:col>
      <xdr:colOff>418680</xdr:colOff>
      <xdr:row>35</xdr:row>
      <xdr:rowOff>85320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0000000-0008-0000-0900-0000C4010000}"/>
            </a:ext>
          </a:extLst>
        </xdr:cNvPr>
        <xdr:cNvSpPr/>
      </xdr:nvSpPr>
      <xdr:spPr>
        <a:xfrm>
          <a:off x="5563800" y="5460840"/>
          <a:ext cx="80640" cy="214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34</xdr:row>
      <xdr:rowOff>0</xdr:rowOff>
    </xdr:from>
    <xdr:to>
      <xdr:col>4</xdr:col>
      <xdr:colOff>418680</xdr:colOff>
      <xdr:row>35</xdr:row>
      <xdr:rowOff>85320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00000000-0008-0000-0900-0000C5010000}"/>
            </a:ext>
          </a:extLst>
        </xdr:cNvPr>
        <xdr:cNvSpPr/>
      </xdr:nvSpPr>
      <xdr:spPr>
        <a:xfrm>
          <a:off x="5563800" y="5460840"/>
          <a:ext cx="80640" cy="214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34</xdr:row>
      <xdr:rowOff>0</xdr:rowOff>
    </xdr:from>
    <xdr:to>
      <xdr:col>4</xdr:col>
      <xdr:colOff>418680</xdr:colOff>
      <xdr:row>35</xdr:row>
      <xdr:rowOff>85320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0000000-0008-0000-0900-0000C6010000}"/>
            </a:ext>
          </a:extLst>
        </xdr:cNvPr>
        <xdr:cNvSpPr/>
      </xdr:nvSpPr>
      <xdr:spPr>
        <a:xfrm>
          <a:off x="5563800" y="5460840"/>
          <a:ext cx="80640" cy="214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23</xdr:row>
      <xdr:rowOff>0</xdr:rowOff>
    </xdr:from>
    <xdr:to>
      <xdr:col>4</xdr:col>
      <xdr:colOff>356760</xdr:colOff>
      <xdr:row>23</xdr:row>
      <xdr:rowOff>180720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00000000-0008-0000-0900-0000C7010000}"/>
            </a:ext>
          </a:extLst>
        </xdr:cNvPr>
        <xdr:cNvSpPr/>
      </xdr:nvSpPr>
      <xdr:spPr>
        <a:xfrm>
          <a:off x="5563800" y="3657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23</xdr:row>
      <xdr:rowOff>0</xdr:rowOff>
    </xdr:from>
    <xdr:to>
      <xdr:col>4</xdr:col>
      <xdr:colOff>356760</xdr:colOff>
      <xdr:row>23</xdr:row>
      <xdr:rowOff>180720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00000000-0008-0000-0900-0000C8010000}"/>
            </a:ext>
          </a:extLst>
        </xdr:cNvPr>
        <xdr:cNvSpPr/>
      </xdr:nvSpPr>
      <xdr:spPr>
        <a:xfrm>
          <a:off x="5563800" y="3657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23</xdr:row>
      <xdr:rowOff>0</xdr:rowOff>
    </xdr:from>
    <xdr:to>
      <xdr:col>4</xdr:col>
      <xdr:colOff>356760</xdr:colOff>
      <xdr:row>23</xdr:row>
      <xdr:rowOff>180720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00000000-0008-0000-0900-0000C9010000}"/>
            </a:ext>
          </a:extLst>
        </xdr:cNvPr>
        <xdr:cNvSpPr/>
      </xdr:nvSpPr>
      <xdr:spPr>
        <a:xfrm>
          <a:off x="5563800" y="3657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23</xdr:row>
      <xdr:rowOff>0</xdr:rowOff>
    </xdr:from>
    <xdr:to>
      <xdr:col>4</xdr:col>
      <xdr:colOff>356760</xdr:colOff>
      <xdr:row>23</xdr:row>
      <xdr:rowOff>180720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00000000-0008-0000-0900-0000CA010000}"/>
            </a:ext>
          </a:extLst>
        </xdr:cNvPr>
        <xdr:cNvSpPr/>
      </xdr:nvSpPr>
      <xdr:spPr>
        <a:xfrm>
          <a:off x="5563800" y="365796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22</xdr:row>
      <xdr:rowOff>0</xdr:rowOff>
    </xdr:from>
    <xdr:to>
      <xdr:col>4</xdr:col>
      <xdr:colOff>356760</xdr:colOff>
      <xdr:row>23</xdr:row>
      <xdr:rowOff>51840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00000000-0008-0000-0900-0000CB010000}"/>
            </a:ext>
          </a:extLst>
        </xdr:cNvPr>
        <xdr:cNvSpPr/>
      </xdr:nvSpPr>
      <xdr:spPr>
        <a:xfrm>
          <a:off x="5563800" y="3529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22</xdr:row>
      <xdr:rowOff>0</xdr:rowOff>
    </xdr:from>
    <xdr:to>
      <xdr:col>4</xdr:col>
      <xdr:colOff>356760</xdr:colOff>
      <xdr:row>23</xdr:row>
      <xdr:rowOff>51840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00000000-0008-0000-0900-0000CC010000}"/>
            </a:ext>
          </a:extLst>
        </xdr:cNvPr>
        <xdr:cNvSpPr/>
      </xdr:nvSpPr>
      <xdr:spPr>
        <a:xfrm>
          <a:off x="5563800" y="3529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338040</xdr:colOff>
      <xdr:row>22</xdr:row>
      <xdr:rowOff>0</xdr:rowOff>
    </xdr:from>
    <xdr:to>
      <xdr:col>4</xdr:col>
      <xdr:colOff>356760</xdr:colOff>
      <xdr:row>23</xdr:row>
      <xdr:rowOff>51840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0000000-0008-0000-0900-0000CD010000}"/>
            </a:ext>
          </a:extLst>
        </xdr:cNvPr>
        <xdr:cNvSpPr/>
      </xdr:nvSpPr>
      <xdr:spPr>
        <a:xfrm>
          <a:off x="5563800" y="3529080"/>
          <a:ext cx="18720" cy="18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00000000-0008-0000-0900-0000CE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00000000-0008-0000-0900-0000CF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00000000-0008-0000-0900-0000D0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00000000-0008-0000-0900-0000D1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0000000-0008-0000-0900-0000D2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00000000-0008-0000-0900-0000D3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00000000-0008-0000-0900-0000D4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00000000-0008-0000-0900-0000D5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00000000-0008-0000-0900-0000D6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00000000-0008-0000-0900-0000D7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00000000-0008-0000-0900-0000D8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00000000-0008-0000-0900-0000D9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00000000-0008-0000-0900-0000DA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00000000-0008-0000-0900-0000DB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00000000-0008-0000-0900-0000DC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00000000-0008-0000-0900-0000DD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00000000-0008-0000-0900-0000DE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00000000-0008-0000-0900-0000DF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00000000-0008-0000-0900-0000E0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00000000-0008-0000-0900-0000E1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00000000-0008-0000-0900-0000E2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00000000-0008-0000-0900-0000E3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00000000-0008-0000-0900-0000E4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00000000-0008-0000-0900-0000E5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00000000-0008-0000-0900-0000E6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00000000-0008-0000-0900-0000E7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00000000-0008-0000-0900-0000E8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0000000-0008-0000-0900-0000E9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00000000-0008-0000-0900-0000EA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00000000-0008-0000-0900-0000EB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00000000-0008-0000-0900-0000EC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00000000-0008-0000-0900-0000ED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00000000-0008-0000-0900-0000EE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00000000-0008-0000-0900-0000EF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00000000-0008-0000-0900-0000F0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00000000-0008-0000-0900-0000F1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00000000-0008-0000-0900-0000F2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00000000-0008-0000-0900-0000F3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00000000-0008-0000-0900-0000F4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00000000-0008-0000-0900-0000F5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00000000-0008-0000-0900-0000F6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00000000-0008-0000-0900-0000F7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00000000-0008-0000-0900-0000F8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00000000-0008-0000-0900-0000F9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00000000-0008-0000-0900-0000FA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00000000-0008-0000-0900-0000FB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00000000-0008-0000-0900-0000FC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00000000-0008-0000-0900-0000FD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00000000-0008-0000-0900-0000FE01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39</xdr:row>
      <xdr:rowOff>0</xdr:rowOff>
    </xdr:from>
    <xdr:to>
      <xdr:col>23</xdr:col>
      <xdr:colOff>275760</xdr:colOff>
      <xdr:row>40</xdr:row>
      <xdr:rowOff>114480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00000000-0008-0000-0900-0000FF010000}"/>
            </a:ext>
          </a:extLst>
        </xdr:cNvPr>
        <xdr:cNvSpPr/>
      </xdr:nvSpPr>
      <xdr:spPr>
        <a:xfrm>
          <a:off x="5757120" y="6105240"/>
          <a:ext cx="75459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00000000-0008-0000-0900-00000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00000000-0008-0000-0900-00000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00000000-0008-0000-0900-00000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00000000-0008-0000-0900-00000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00000000-0008-0000-0900-00000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00000000-0008-0000-0900-00000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00000000-0008-0000-0900-00000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00000000-0008-0000-0900-00000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00000000-0008-0000-0900-00000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00000000-0008-0000-0900-00000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00000000-0008-0000-0900-00000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00000000-0008-0000-0900-00000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00000000-0008-0000-0900-00000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00000000-0008-0000-0900-00000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00000000-0008-0000-0900-00000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00000000-0008-0000-0900-00000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00000000-0008-0000-0900-00001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00000000-0008-0000-0900-00001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00000000-0008-0000-0900-00001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00000000-0008-0000-0900-00001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0000000-0008-0000-0900-00001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00000000-0008-0000-0900-00001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00000000-0008-0000-0900-00001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00000000-0008-0000-0900-00001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00000000-0008-0000-0900-00001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00000000-0008-0000-0900-00001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0000000-0008-0000-0900-00001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0000000-0008-0000-0900-00001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00000000-0008-0000-0900-00001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00000000-0008-0000-0900-00001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00000000-0008-0000-0900-00001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00000000-0008-0000-0900-00001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00000000-0008-0000-0900-00002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00000000-0008-0000-0900-00002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00000000-0008-0000-0900-00002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0000000-0008-0000-0900-00002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00000000-0008-0000-0900-00002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00000000-0008-0000-0900-00002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00000000-0008-0000-0900-00002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00000000-0008-0000-0900-00002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00000000-0008-0000-0900-00002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0000000-0008-0000-0900-00002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00000000-0008-0000-0900-00002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00000000-0008-0000-0900-00002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00000000-0008-0000-0900-00002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00000000-0008-0000-0900-00002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0000000-0008-0000-0900-00002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00000000-0008-0000-0900-00002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00000000-0008-0000-0900-00003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00000000-0008-0000-0900-00003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00000000-0008-0000-0900-00003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00000000-0008-0000-0900-00003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00000000-0008-0000-0900-00003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00000000-0008-0000-0900-00003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00000000-0008-0000-0900-00003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00000000-0008-0000-0900-00003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00000000-0008-0000-0900-00003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00000000-0008-0000-0900-00003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00000000-0008-0000-0900-00003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00000000-0008-0000-0900-00003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00000000-0008-0000-0900-00003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00000000-0008-0000-0900-00003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00000000-0008-0000-0900-00003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00000000-0008-0000-0900-00003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00000000-0008-0000-0900-00004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00000000-0008-0000-0900-00004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00000000-0008-0000-0900-00004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00000000-0008-0000-0900-00004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00000000-0008-0000-0900-00004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00000000-0008-0000-0900-00004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00000000-0008-0000-0900-00004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00000000-0008-0000-0900-00004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00000000-0008-0000-0900-00004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00000000-0008-0000-0900-00004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00000000-0008-0000-0900-00004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00000000-0008-0000-0900-00004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00000000-0008-0000-0900-00004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00000000-0008-0000-0900-00004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00000000-0008-0000-0900-00004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39</xdr:row>
      <xdr:rowOff>0</xdr:rowOff>
    </xdr:from>
    <xdr:to>
      <xdr:col>23</xdr:col>
      <xdr:colOff>275760</xdr:colOff>
      <xdr:row>40</xdr:row>
      <xdr:rowOff>114480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00000000-0008-0000-0900-00004F020000}"/>
            </a:ext>
          </a:extLst>
        </xdr:cNvPr>
        <xdr:cNvSpPr/>
      </xdr:nvSpPr>
      <xdr:spPr>
        <a:xfrm>
          <a:off x="5757120" y="6105240"/>
          <a:ext cx="75459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00000000-0008-0000-0900-00005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0000000-0008-0000-0900-00005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00000000-0008-0000-0900-00005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00000000-0008-0000-0900-00005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00000000-0008-0000-0900-00005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00000000-0008-0000-0900-00005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00000000-0008-0000-0900-00005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00000000-0008-0000-0900-00005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00000000-0008-0000-0900-00005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00000000-0008-0000-0900-00005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00000000-0008-0000-0900-00005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00000000-0008-0000-0900-00005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00000000-0008-0000-0900-00005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00000000-0008-0000-0900-00005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00000000-0008-0000-0900-00005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00000000-0008-0000-0900-00005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00000000-0008-0000-0900-00006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0000000-0008-0000-0900-00006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00000000-0008-0000-0900-00006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00000000-0008-0000-0900-00006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00000000-0008-0000-0900-00006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00000000-0008-0000-0900-00006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00000000-0008-0000-0900-00006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00000000-0008-0000-0900-00006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00000000-0008-0000-0900-000068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00000000-0008-0000-0900-000069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00000000-0008-0000-0900-00006A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00000000-0008-0000-0900-00006B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00000000-0008-0000-0900-00006C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00000000-0008-0000-0900-00006D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00000000-0008-0000-0900-00006E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00000000-0008-0000-0900-00006F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00000000-0008-0000-0900-000070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00000000-0008-0000-0900-000071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00000000-0008-0000-0900-00007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00000000-0008-0000-0900-000073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00000000-0008-0000-0900-000074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00000000-0008-0000-0900-000075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00000000-0008-0000-0900-000076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00000000-0008-0000-0900-000077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00000000-0008-0000-0900-000078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00000000-0008-0000-0900-000079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00000000-0008-0000-0900-00007A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00000000-0008-0000-0900-00007B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00000000-0008-0000-0900-00007C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00000000-0008-0000-0900-00007D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00000000-0008-0000-0900-00007E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00000000-0008-0000-0900-00007F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00000000-0008-0000-0900-000080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00000000-0008-0000-0900-000081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00000000-0008-0000-0900-000082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00000000-0008-0000-0900-000083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00000000-0008-0000-0900-000084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00000000-0008-0000-0900-000085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00000000-0008-0000-0900-000086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00000000-0008-0000-0900-000087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00000000-0008-0000-0900-000088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00000000-0008-0000-0900-000089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00000000-0008-0000-0900-00008A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00000000-0008-0000-0900-00008B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00000000-0008-0000-0900-00008C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00000000-0008-0000-0900-00008D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00000000-0008-0000-0900-00008E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00000000-0008-0000-0900-00008F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00000000-0008-0000-0900-000090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104760</xdr:rowOff>
    </xdr:to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00000000-0008-0000-0900-000091020000}"/>
            </a:ext>
          </a:extLst>
        </xdr:cNvPr>
        <xdr:cNvSpPr/>
      </xdr:nvSpPr>
      <xdr:spPr>
        <a:xfrm>
          <a:off x="5747760" y="5331960"/>
          <a:ext cx="36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114480</xdr:rowOff>
    </xdr:to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00000000-0008-0000-0900-000092020000}"/>
            </a:ext>
          </a:extLst>
        </xdr:cNvPr>
        <xdr:cNvSpPr/>
      </xdr:nvSpPr>
      <xdr:spPr>
        <a:xfrm>
          <a:off x="5747760" y="610524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00000000-0008-0000-0900-00009302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360</xdr:colOff>
      <xdr:row>33</xdr:row>
      <xdr:rowOff>95400</xdr:rowOff>
    </xdr:to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00000000-0008-0000-0900-000094020000}"/>
            </a:ext>
          </a:extLst>
        </xdr:cNvPr>
        <xdr:cNvSpPr/>
      </xdr:nvSpPr>
      <xdr:spPr>
        <a:xfrm>
          <a:off x="5747760" y="5203080"/>
          <a:ext cx="36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114480</xdr:rowOff>
    </xdr:to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00000000-0008-0000-0900-000095020000}"/>
            </a:ext>
          </a:extLst>
        </xdr:cNvPr>
        <xdr:cNvSpPr/>
      </xdr:nvSpPr>
      <xdr:spPr>
        <a:xfrm>
          <a:off x="5747760" y="533196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114480</xdr:rowOff>
    </xdr:to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00000000-0008-0000-0900-000096020000}"/>
            </a:ext>
          </a:extLst>
        </xdr:cNvPr>
        <xdr:cNvSpPr/>
      </xdr:nvSpPr>
      <xdr:spPr>
        <a:xfrm>
          <a:off x="5747760" y="533196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114480</xdr:rowOff>
    </xdr:to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00000000-0008-0000-0900-000097020000}"/>
            </a:ext>
          </a:extLst>
        </xdr:cNvPr>
        <xdr:cNvSpPr/>
      </xdr:nvSpPr>
      <xdr:spPr>
        <a:xfrm>
          <a:off x="5747760" y="533196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34</xdr:row>
      <xdr:rowOff>114480</xdr:rowOff>
    </xdr:to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00000000-0008-0000-0900-000098020000}"/>
            </a:ext>
          </a:extLst>
        </xdr:cNvPr>
        <xdr:cNvSpPr/>
      </xdr:nvSpPr>
      <xdr:spPr>
        <a:xfrm>
          <a:off x="5747760" y="5331960"/>
          <a:ext cx="36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00000000-0008-0000-0900-000099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00000000-0008-0000-0900-00009A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00000000-0008-0000-0900-00009B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00000000-0008-0000-0900-00009C02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00000000-0008-0000-0900-00009D02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00000000-0008-0000-0900-00009E02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360</xdr:colOff>
      <xdr:row>23</xdr:row>
      <xdr:rowOff>4680</xdr:rowOff>
    </xdr:to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00000000-0008-0000-0900-00009F020000}"/>
            </a:ext>
          </a:extLst>
        </xdr:cNvPr>
        <xdr:cNvSpPr/>
      </xdr:nvSpPr>
      <xdr:spPr>
        <a:xfrm>
          <a:off x="5747760" y="3400200"/>
          <a:ext cx="36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360</xdr:colOff>
      <xdr:row>23</xdr:row>
      <xdr:rowOff>4680</xdr:rowOff>
    </xdr:to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00000000-0008-0000-0900-0000A0020000}"/>
            </a:ext>
          </a:extLst>
        </xdr:cNvPr>
        <xdr:cNvSpPr/>
      </xdr:nvSpPr>
      <xdr:spPr>
        <a:xfrm>
          <a:off x="5747760" y="3400200"/>
          <a:ext cx="36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360</xdr:colOff>
      <xdr:row>23</xdr:row>
      <xdr:rowOff>4680</xdr:rowOff>
    </xdr:to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00000000-0008-0000-0900-0000A1020000}"/>
            </a:ext>
          </a:extLst>
        </xdr:cNvPr>
        <xdr:cNvSpPr/>
      </xdr:nvSpPr>
      <xdr:spPr>
        <a:xfrm>
          <a:off x="5747760" y="3400200"/>
          <a:ext cx="36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00000000-0008-0000-0900-0000A2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00000000-0008-0000-0900-0000A3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35</xdr:row>
      <xdr:rowOff>128880</xdr:rowOff>
    </xdr:to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00000000-0008-0000-0900-0000A4020000}"/>
            </a:ext>
          </a:extLst>
        </xdr:cNvPr>
        <xdr:cNvSpPr/>
      </xdr:nvSpPr>
      <xdr:spPr>
        <a:xfrm>
          <a:off x="5747760" y="5460840"/>
          <a:ext cx="36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37</xdr:row>
      <xdr:rowOff>28440</xdr:rowOff>
    </xdr:to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00000000-0008-0000-0900-0000A5020000}"/>
            </a:ext>
          </a:extLst>
        </xdr:cNvPr>
        <xdr:cNvSpPr/>
      </xdr:nvSpPr>
      <xdr:spPr>
        <a:xfrm>
          <a:off x="5747760" y="5589720"/>
          <a:ext cx="36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37</xdr:row>
      <xdr:rowOff>28440</xdr:rowOff>
    </xdr:to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00000000-0008-0000-0900-0000A6020000}"/>
            </a:ext>
          </a:extLst>
        </xdr:cNvPr>
        <xdr:cNvSpPr/>
      </xdr:nvSpPr>
      <xdr:spPr>
        <a:xfrm>
          <a:off x="5747760" y="5589720"/>
          <a:ext cx="36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37</xdr:row>
      <xdr:rowOff>28440</xdr:rowOff>
    </xdr:to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00000000-0008-0000-0900-0000A7020000}"/>
            </a:ext>
          </a:extLst>
        </xdr:cNvPr>
        <xdr:cNvSpPr/>
      </xdr:nvSpPr>
      <xdr:spPr>
        <a:xfrm>
          <a:off x="5747760" y="5589720"/>
          <a:ext cx="36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142560</xdr:rowOff>
    </xdr:to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00000000-0008-0000-0900-0000A8020000}"/>
            </a:ext>
          </a:extLst>
        </xdr:cNvPr>
        <xdr:cNvSpPr/>
      </xdr:nvSpPr>
      <xdr:spPr>
        <a:xfrm>
          <a:off x="5747760" y="3657960"/>
          <a:ext cx="360" cy="142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142560</xdr:rowOff>
    </xdr:to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00000000-0008-0000-0900-0000A9020000}"/>
            </a:ext>
          </a:extLst>
        </xdr:cNvPr>
        <xdr:cNvSpPr/>
      </xdr:nvSpPr>
      <xdr:spPr>
        <a:xfrm>
          <a:off x="5747760" y="3657960"/>
          <a:ext cx="360" cy="142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142560</xdr:rowOff>
    </xdr:to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00000000-0008-0000-0900-0000AA020000}"/>
            </a:ext>
          </a:extLst>
        </xdr:cNvPr>
        <xdr:cNvSpPr/>
      </xdr:nvSpPr>
      <xdr:spPr>
        <a:xfrm>
          <a:off x="5747760" y="3657960"/>
          <a:ext cx="360" cy="142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142560</xdr:rowOff>
    </xdr:to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00000000-0008-0000-0900-0000AB020000}"/>
            </a:ext>
          </a:extLst>
        </xdr:cNvPr>
        <xdr:cNvSpPr/>
      </xdr:nvSpPr>
      <xdr:spPr>
        <a:xfrm>
          <a:off x="5747760" y="3657960"/>
          <a:ext cx="360" cy="142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66600</xdr:rowOff>
    </xdr:to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00000000-0008-0000-0900-0000AC020000}"/>
            </a:ext>
          </a:extLst>
        </xdr:cNvPr>
        <xdr:cNvSpPr/>
      </xdr:nvSpPr>
      <xdr:spPr>
        <a:xfrm>
          <a:off x="5747760" y="3529080"/>
          <a:ext cx="3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66600</xdr:rowOff>
    </xdr:to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00000000-0008-0000-0900-0000AD020000}"/>
            </a:ext>
          </a:extLst>
        </xdr:cNvPr>
        <xdr:cNvSpPr/>
      </xdr:nvSpPr>
      <xdr:spPr>
        <a:xfrm>
          <a:off x="5747760" y="3529080"/>
          <a:ext cx="3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66600</xdr:rowOff>
    </xdr:to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00000000-0008-0000-0900-0000AE020000}"/>
            </a:ext>
          </a:extLst>
        </xdr:cNvPr>
        <xdr:cNvSpPr/>
      </xdr:nvSpPr>
      <xdr:spPr>
        <a:xfrm>
          <a:off x="5747760" y="3529080"/>
          <a:ext cx="3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00000000-0008-0000-0900-0000A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00000000-0008-0000-0900-0000B0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00000000-0008-0000-0900-0000B1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00000000-0008-0000-0900-0000B2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00000000-0008-0000-0900-0000B3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00000000-0008-0000-0900-0000B4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00000000-0008-0000-0900-0000B5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00000000-0008-0000-0900-0000B6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00000000-0008-0000-0900-0000B7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00000000-0008-0000-0900-0000B8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00000000-0008-0000-0900-0000B9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00000000-0008-0000-0900-0000BA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00000000-0008-0000-0900-0000BB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00000000-0008-0000-0900-0000BC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00000000-0008-0000-0900-0000BD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00000000-0008-0000-0900-0000BE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00000000-0008-0000-0900-0000B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00000000-0008-0000-0900-0000C0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00000000-0008-0000-0900-0000C1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00000000-0008-0000-0900-0000C2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00000000-0008-0000-0900-0000C3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00000000-0008-0000-0900-0000C4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00000000-0008-0000-0900-0000C5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00000000-0008-0000-0900-0000C6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00000000-0008-0000-0900-0000C7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00000000-0008-0000-0900-0000C8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00000000-0008-0000-0900-0000C9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00000000-0008-0000-0900-0000CA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00000000-0008-0000-0900-0000CB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00000000-0008-0000-0900-0000CC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00000000-0008-0000-0900-0000CD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00000000-0008-0000-0900-0000CE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00000000-0008-0000-0900-0000C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00000000-0008-0000-0900-0000D0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00000000-0008-0000-0900-0000D1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00000000-0008-0000-0900-0000D2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00000000-0008-0000-0900-0000D3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00000000-0008-0000-0900-0000D4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00000000-0008-0000-0900-0000D5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00000000-0008-0000-0900-0000D6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00000000-0008-0000-0900-0000D7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00000000-0008-0000-0900-0000D8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00000000-0008-0000-0900-0000D9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39</xdr:row>
      <xdr:rowOff>0</xdr:rowOff>
    </xdr:from>
    <xdr:to>
      <xdr:col>23</xdr:col>
      <xdr:colOff>280440</xdr:colOff>
      <xdr:row>40</xdr:row>
      <xdr:rowOff>128520</xdr:rowOff>
    </xdr:to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/>
      </xdr:nvSpPr>
      <xdr:spPr>
        <a:xfrm>
          <a:off x="5757120" y="6105240"/>
          <a:ext cx="755064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00000000-0008-0000-0900-00002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00000000-0008-0000-0900-00002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00000000-0008-0000-0900-00002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00000000-0008-0000-0900-00002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00000000-0008-0000-0900-00002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00000000-0008-0000-0900-00002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00000000-0008-0000-0900-000029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00000000-0008-0000-0900-00002A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00000000-0008-0000-0900-00002B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00000000-0008-0000-0900-00002C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00000000-0008-0000-0900-00002D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00000000-0008-0000-0900-00002E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00000000-0008-0000-0900-00002F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9360</xdr:colOff>
      <xdr:row>39</xdr:row>
      <xdr:rowOff>0</xdr:rowOff>
    </xdr:from>
    <xdr:to>
      <xdr:col>23</xdr:col>
      <xdr:colOff>280440</xdr:colOff>
      <xdr:row>40</xdr:row>
      <xdr:rowOff>128520</xdr:rowOff>
    </xdr:to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00000000-0008-0000-0900-000030030000}"/>
            </a:ext>
          </a:extLst>
        </xdr:cNvPr>
        <xdr:cNvSpPr/>
      </xdr:nvSpPr>
      <xdr:spPr>
        <a:xfrm>
          <a:off x="5757120" y="6105240"/>
          <a:ext cx="755064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00000000-0008-0000-0900-00003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00000000-0008-0000-0900-00003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00000000-0008-0000-0900-00003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00000000-0008-0000-0900-00003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00000000-0008-0000-0900-00003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00000000-0008-0000-0900-00003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00000000-0008-0000-0900-00003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00000000-0008-0000-0900-00003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00000000-0008-0000-0900-000039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00000000-0008-0000-0900-00003A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00000000-0008-0000-0900-00003B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00000000-0008-0000-0900-00003C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00000000-0008-0000-0900-00003D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00000000-0008-0000-0900-00003E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00000000-0008-0000-0900-00003F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00000000-0008-0000-0900-000040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00000000-0008-0000-0900-00004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00000000-0008-0000-0900-00004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00000000-0008-0000-0900-00004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00000000-0008-0000-0900-00004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00000000-0008-0000-0900-00004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00000000-0008-0000-0900-00004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00000000-0008-0000-0900-00004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00000000-0008-0000-0900-00004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00000000-0008-0000-0900-000049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00000000-0008-0000-0900-00004A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00000000-0008-0000-0900-00004B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00000000-0008-0000-0900-00004C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00000000-0008-0000-0900-00004D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00000000-0008-0000-0900-00004E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00000000-0008-0000-0900-00004F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00000000-0008-0000-0900-000050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00000000-0008-0000-0900-000051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00000000-0008-0000-0900-000052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00000000-0008-0000-0900-000053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00000000-0008-0000-0900-00005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00000000-0008-0000-0900-000055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00000000-0008-0000-0900-000056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00000000-0008-0000-0900-000057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00000000-0008-0000-0900-000058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00000000-0008-0000-0900-000059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00000000-0008-0000-0900-00005A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00000000-0008-0000-0900-00005B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00000000-0008-0000-0900-00005C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00000000-0008-0000-0900-00005D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00000000-0008-0000-0900-00005E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00000000-0008-0000-0900-00005F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00000000-0008-0000-0900-000060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00000000-0008-0000-0900-000061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00000000-0008-0000-0900-000062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00000000-0008-0000-0900-000063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00000000-0008-0000-0900-000064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00000000-0008-0000-0900-000065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00000000-0008-0000-0900-000066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00000000-0008-0000-0900-000067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00000000-0008-0000-0900-000068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00000000-0008-0000-0900-000069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00000000-0008-0000-0900-00006A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00000000-0008-0000-0900-00006B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00000000-0008-0000-0900-00006C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00000000-0008-0000-0900-00006D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00000000-0008-0000-0900-00006E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00000000-0008-0000-0900-00006F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00000000-0008-0000-0900-000070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00000000-0008-0000-0900-000071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14040</xdr:rowOff>
    </xdr:to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00000000-0008-0000-0900-000072030000}"/>
            </a:ext>
          </a:extLst>
        </xdr:cNvPr>
        <xdr:cNvSpPr/>
      </xdr:nvSpPr>
      <xdr:spPr>
        <a:xfrm>
          <a:off x="5747760" y="5331960"/>
          <a:ext cx="36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17</xdr:row>
      <xdr:rowOff>100080</xdr:rowOff>
    </xdr:from>
    <xdr:to>
      <xdr:col>5</xdr:col>
      <xdr:colOff>360</xdr:colOff>
      <xdr:row>20</xdr:row>
      <xdr:rowOff>90360</xdr:rowOff>
    </xdr:to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00000000-0008-0000-0900-000073030000}"/>
            </a:ext>
          </a:extLst>
        </xdr:cNvPr>
        <xdr:cNvSpPr/>
      </xdr:nvSpPr>
      <xdr:spPr>
        <a:xfrm>
          <a:off x="5747760" y="2984760"/>
          <a:ext cx="360" cy="376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360</xdr:colOff>
      <xdr:row>40</xdr:row>
      <xdr:rowOff>128520</xdr:rowOff>
    </xdr:to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00000000-0008-0000-0900-000074030000}"/>
            </a:ext>
          </a:extLst>
        </xdr:cNvPr>
        <xdr:cNvSpPr/>
      </xdr:nvSpPr>
      <xdr:spPr>
        <a:xfrm>
          <a:off x="5747760" y="6105240"/>
          <a:ext cx="3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360</xdr:colOff>
      <xdr:row>25</xdr:row>
      <xdr:rowOff>190080</xdr:rowOff>
    </xdr:to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00000000-0008-0000-0900-000075030000}"/>
            </a:ext>
          </a:extLst>
        </xdr:cNvPr>
        <xdr:cNvSpPr/>
      </xdr:nvSpPr>
      <xdr:spPr>
        <a:xfrm>
          <a:off x="5747760" y="4044240"/>
          <a:ext cx="3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360</xdr:colOff>
      <xdr:row>34</xdr:row>
      <xdr:rowOff>23400</xdr:rowOff>
    </xdr:to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00000000-0008-0000-0900-000076030000}"/>
            </a:ext>
          </a:extLst>
        </xdr:cNvPr>
        <xdr:cNvSpPr/>
      </xdr:nvSpPr>
      <xdr:spPr>
        <a:xfrm>
          <a:off x="5747760" y="5203080"/>
          <a:ext cx="3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23400</xdr:rowOff>
    </xdr:to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00000000-0008-0000-0900-000077030000}"/>
            </a:ext>
          </a:extLst>
        </xdr:cNvPr>
        <xdr:cNvSpPr/>
      </xdr:nvSpPr>
      <xdr:spPr>
        <a:xfrm>
          <a:off x="5747760" y="5331960"/>
          <a:ext cx="3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23400</xdr:rowOff>
    </xdr:to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00000000-0008-0000-0900-000078030000}"/>
            </a:ext>
          </a:extLst>
        </xdr:cNvPr>
        <xdr:cNvSpPr/>
      </xdr:nvSpPr>
      <xdr:spPr>
        <a:xfrm>
          <a:off x="5747760" y="5331960"/>
          <a:ext cx="3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23400</xdr:rowOff>
    </xdr:to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00000000-0008-0000-0900-000079030000}"/>
            </a:ext>
          </a:extLst>
        </xdr:cNvPr>
        <xdr:cNvSpPr/>
      </xdr:nvSpPr>
      <xdr:spPr>
        <a:xfrm>
          <a:off x="5747760" y="5331960"/>
          <a:ext cx="3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360</xdr:colOff>
      <xdr:row>35</xdr:row>
      <xdr:rowOff>23400</xdr:rowOff>
    </xdr:to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00000000-0008-0000-0900-00007A030000}"/>
            </a:ext>
          </a:extLst>
        </xdr:cNvPr>
        <xdr:cNvSpPr/>
      </xdr:nvSpPr>
      <xdr:spPr>
        <a:xfrm>
          <a:off x="5747760" y="5331960"/>
          <a:ext cx="3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00000000-0008-0000-0900-00007B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00000000-0008-0000-0900-00007C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00000000-0008-0000-0900-00007D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360</xdr:colOff>
      <xdr:row>25</xdr:row>
      <xdr:rowOff>190080</xdr:rowOff>
    </xdr:to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00000000-0008-0000-0900-00007E030000}"/>
            </a:ext>
          </a:extLst>
        </xdr:cNvPr>
        <xdr:cNvSpPr/>
      </xdr:nvSpPr>
      <xdr:spPr>
        <a:xfrm>
          <a:off x="5747760" y="4044240"/>
          <a:ext cx="3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360</xdr:colOff>
      <xdr:row>25</xdr:row>
      <xdr:rowOff>190080</xdr:rowOff>
    </xdr:to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00000000-0008-0000-0900-00007F030000}"/>
            </a:ext>
          </a:extLst>
        </xdr:cNvPr>
        <xdr:cNvSpPr/>
      </xdr:nvSpPr>
      <xdr:spPr>
        <a:xfrm>
          <a:off x="5747760" y="4044240"/>
          <a:ext cx="3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360</xdr:colOff>
      <xdr:row>25</xdr:row>
      <xdr:rowOff>190080</xdr:rowOff>
    </xdr:to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00000000-0008-0000-0900-000080030000}"/>
            </a:ext>
          </a:extLst>
        </xdr:cNvPr>
        <xdr:cNvSpPr/>
      </xdr:nvSpPr>
      <xdr:spPr>
        <a:xfrm>
          <a:off x="5747760" y="4044240"/>
          <a:ext cx="3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66240</xdr:rowOff>
    </xdr:to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00000000-0008-0000-0900-000081030000}"/>
            </a:ext>
          </a:extLst>
        </xdr:cNvPr>
        <xdr:cNvSpPr/>
      </xdr:nvSpPr>
      <xdr:spPr>
        <a:xfrm>
          <a:off x="5747760" y="3529080"/>
          <a:ext cx="3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66240</xdr:rowOff>
    </xdr:to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00000000-0008-0000-0900-000082030000}"/>
            </a:ext>
          </a:extLst>
        </xdr:cNvPr>
        <xdr:cNvSpPr/>
      </xdr:nvSpPr>
      <xdr:spPr>
        <a:xfrm>
          <a:off x="5747760" y="3529080"/>
          <a:ext cx="3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360</xdr:colOff>
      <xdr:row>23</xdr:row>
      <xdr:rowOff>66240</xdr:rowOff>
    </xdr:to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00000000-0008-0000-0900-000083030000}"/>
            </a:ext>
          </a:extLst>
        </xdr:cNvPr>
        <xdr:cNvSpPr/>
      </xdr:nvSpPr>
      <xdr:spPr>
        <a:xfrm>
          <a:off x="5747760" y="3529080"/>
          <a:ext cx="3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00000000-0008-0000-0900-000084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00000000-0008-0000-0900-000085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360</xdr:colOff>
      <xdr:row>36</xdr:row>
      <xdr:rowOff>42480</xdr:rowOff>
    </xdr:to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00000000-0008-0000-0900-000086030000}"/>
            </a:ext>
          </a:extLst>
        </xdr:cNvPr>
        <xdr:cNvSpPr/>
      </xdr:nvSpPr>
      <xdr:spPr>
        <a:xfrm>
          <a:off x="5747760" y="5460840"/>
          <a:ext cx="3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38</xdr:row>
      <xdr:rowOff>47160</xdr:rowOff>
    </xdr:to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00000000-0008-0000-0900-000087030000}"/>
            </a:ext>
          </a:extLst>
        </xdr:cNvPr>
        <xdr:cNvSpPr/>
      </xdr:nvSpPr>
      <xdr:spPr>
        <a:xfrm>
          <a:off x="5747760" y="5589720"/>
          <a:ext cx="3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38</xdr:row>
      <xdr:rowOff>47160</xdr:rowOff>
    </xdr:to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00000000-0008-0000-0900-000088030000}"/>
            </a:ext>
          </a:extLst>
        </xdr:cNvPr>
        <xdr:cNvSpPr/>
      </xdr:nvSpPr>
      <xdr:spPr>
        <a:xfrm>
          <a:off x="5747760" y="5589720"/>
          <a:ext cx="3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360</xdr:colOff>
      <xdr:row>38</xdr:row>
      <xdr:rowOff>47160</xdr:rowOff>
    </xdr:to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00000000-0008-0000-0900-000089030000}"/>
            </a:ext>
          </a:extLst>
        </xdr:cNvPr>
        <xdr:cNvSpPr/>
      </xdr:nvSpPr>
      <xdr:spPr>
        <a:xfrm>
          <a:off x="5747760" y="5589720"/>
          <a:ext cx="3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00000000-0008-0000-0900-00008A03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00000000-0008-0000-0900-00008B03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00000000-0008-0000-0900-00008C03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360</xdr:colOff>
      <xdr:row>24</xdr:row>
      <xdr:rowOff>128520</xdr:rowOff>
    </xdr:to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00000000-0008-0000-0900-00008D030000}"/>
            </a:ext>
          </a:extLst>
        </xdr:cNvPr>
        <xdr:cNvSpPr/>
      </xdr:nvSpPr>
      <xdr:spPr>
        <a:xfrm>
          <a:off x="5747760" y="3915360"/>
          <a:ext cx="3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137880</xdr:rowOff>
    </xdr:to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00000000-0008-0000-0900-00008E030000}"/>
            </a:ext>
          </a:extLst>
        </xdr:cNvPr>
        <xdr:cNvSpPr/>
      </xdr:nvSpPr>
      <xdr:spPr>
        <a:xfrm>
          <a:off x="5747760" y="3657960"/>
          <a:ext cx="360" cy="13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137880</xdr:rowOff>
    </xdr:to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00000000-0008-0000-0900-00008F030000}"/>
            </a:ext>
          </a:extLst>
        </xdr:cNvPr>
        <xdr:cNvSpPr/>
      </xdr:nvSpPr>
      <xdr:spPr>
        <a:xfrm>
          <a:off x="5747760" y="3657960"/>
          <a:ext cx="360" cy="13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360</xdr:colOff>
      <xdr:row>23</xdr:row>
      <xdr:rowOff>137880</xdr:rowOff>
    </xdr:to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00000000-0008-0000-0900-000090030000}"/>
            </a:ext>
          </a:extLst>
        </xdr:cNvPr>
        <xdr:cNvSpPr/>
      </xdr:nvSpPr>
      <xdr:spPr>
        <a:xfrm>
          <a:off x="5747760" y="3657960"/>
          <a:ext cx="360" cy="13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00000000-0008-0000-0900-00009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00000000-0008-0000-0900-00009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00000000-0008-0000-0900-00009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00000000-0008-0000-0900-00009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00000000-0008-0000-0900-00009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00000000-0008-0000-0900-00009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00000000-0008-0000-0900-00009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00000000-0008-0000-0900-00009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00000000-0008-0000-0900-00009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00000000-0008-0000-0900-00009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00000000-0008-0000-0900-00009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00000000-0008-0000-0900-00009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00000000-0008-0000-0900-00009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00000000-0008-0000-0900-00009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00000000-0008-0000-0900-00009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00000000-0008-0000-0900-0000A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00000000-0008-0000-0900-0000A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00000000-0008-0000-0900-0000A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00000000-0008-0000-0900-0000A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00000000-0008-0000-0900-0000A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00000000-0008-0000-0900-0000A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00000000-0008-0000-0900-0000A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00000000-0008-0000-0900-0000A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00000000-0008-0000-0900-0000A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00000000-0008-0000-0900-0000A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00000000-0008-0000-0900-0000A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00000000-0008-0000-0900-0000A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00000000-0008-0000-0900-0000A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00000000-0008-0000-0900-0000A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00000000-0008-0000-0900-0000A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00000000-0008-0000-0900-0000A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00000000-0008-0000-0900-0000B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00000000-0008-0000-0900-0000B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00000000-0008-0000-0900-0000B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00000000-0008-0000-0900-0000B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00000000-0008-0000-0900-0000B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00000000-0008-0000-0900-0000B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00000000-0008-0000-0900-0000B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00000000-0008-0000-0900-0000B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00000000-0008-0000-0900-0000B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00000000-0008-0000-0900-0000B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00000000-0008-0000-0900-0000B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00000000-0008-0000-0900-0000B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00000000-0008-0000-0900-0000B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00000000-0008-0000-0900-0000B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00000000-0008-0000-0900-0000B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00000000-0008-0000-0900-0000B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00000000-0008-0000-0900-0000C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00000000-0008-0000-0900-0000C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42840</xdr:colOff>
      <xdr:row>37</xdr:row>
      <xdr:rowOff>0</xdr:rowOff>
    </xdr:from>
    <xdr:to>
      <xdr:col>4</xdr:col>
      <xdr:colOff>113760</xdr:colOff>
      <xdr:row>39</xdr:row>
      <xdr:rowOff>23400</xdr:rowOff>
    </xdr:to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00000000-0008-0000-0900-0000C2030000}"/>
            </a:ext>
          </a:extLst>
        </xdr:cNvPr>
        <xdr:cNvSpPr/>
      </xdr:nvSpPr>
      <xdr:spPr>
        <a:xfrm>
          <a:off x="526860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00000000-0008-0000-0900-0000C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00000000-0008-0000-0900-0000C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00000000-0008-0000-0900-0000C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00000000-0008-0000-0900-0000C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00000000-0008-0000-0900-0000C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00000000-0008-0000-0900-0000C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00000000-0008-0000-0900-0000C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00000000-0008-0000-0900-0000C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276120</xdr:colOff>
      <xdr:row>37</xdr:row>
      <xdr:rowOff>0</xdr:rowOff>
    </xdr:from>
    <xdr:to>
      <xdr:col>3</xdr:col>
      <xdr:colOff>337680</xdr:colOff>
      <xdr:row>39</xdr:row>
      <xdr:rowOff>23400</xdr:rowOff>
    </xdr:to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00000000-0008-0000-0900-0000CB030000}"/>
            </a:ext>
          </a:extLst>
        </xdr:cNvPr>
        <xdr:cNvSpPr/>
      </xdr:nvSpPr>
      <xdr:spPr>
        <a:xfrm>
          <a:off x="5121000" y="5847480"/>
          <a:ext cx="61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00000000-0008-0000-0900-0000C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00000000-0008-0000-0900-0000C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00000000-0008-0000-0900-0000C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00000000-0008-0000-0900-0000C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00000000-0008-0000-0900-0000D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00000000-0008-0000-0900-0000D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00000000-0008-0000-0900-0000D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00000000-0008-0000-0900-0000D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00000000-0008-0000-0900-0000D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00000000-0008-0000-0900-0000D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00000000-0008-0000-0900-0000D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00000000-0008-0000-0900-0000D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00000000-0008-0000-0900-0000D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00000000-0008-0000-0900-0000D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00000000-0008-0000-0900-0000D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00000000-0008-0000-0900-0000D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00000000-0008-0000-0900-0000D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00000000-0008-0000-0900-0000D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00000000-0008-0000-0900-0000D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00000000-0008-0000-0900-0000D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00000000-0008-0000-0900-0000E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00000000-0008-0000-0900-0000E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00000000-0008-0000-0900-0000E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00000000-0008-0000-0900-0000E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00000000-0008-0000-0900-0000E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00000000-0008-0000-0900-0000E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00000000-0008-0000-0900-0000E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00000000-0008-0000-0900-0000E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00000000-0008-0000-0900-0000E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00000000-0008-0000-0900-0000E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00000000-0008-0000-0900-0000E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00000000-0008-0000-0900-0000E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00000000-0008-0000-0900-0000E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00000000-0008-0000-0900-0000E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00000000-0008-0000-0900-0000E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00000000-0008-0000-0900-0000E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00000000-0008-0000-0900-0000F0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00000000-0008-0000-0900-0000F1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00000000-0008-0000-0900-0000F2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00000000-0008-0000-0900-0000F3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00000000-0008-0000-0900-0000F4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00000000-0008-0000-0900-0000F5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00000000-0008-0000-0900-0000F6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00000000-0008-0000-0900-0000F7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00000000-0008-0000-0900-0000F8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00000000-0008-0000-0900-0000F9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00000000-0008-0000-0900-0000FA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00000000-0008-0000-0900-0000FB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00000000-0008-0000-0900-0000FC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42840</xdr:colOff>
      <xdr:row>37</xdr:row>
      <xdr:rowOff>0</xdr:rowOff>
    </xdr:from>
    <xdr:to>
      <xdr:col>4</xdr:col>
      <xdr:colOff>113760</xdr:colOff>
      <xdr:row>39</xdr:row>
      <xdr:rowOff>23400</xdr:rowOff>
    </xdr:to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/>
      </xdr:nvSpPr>
      <xdr:spPr>
        <a:xfrm>
          <a:off x="526860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276120</xdr:colOff>
      <xdr:row>37</xdr:row>
      <xdr:rowOff>0</xdr:rowOff>
    </xdr:from>
    <xdr:to>
      <xdr:col>3</xdr:col>
      <xdr:colOff>337680</xdr:colOff>
      <xdr:row>39</xdr:row>
      <xdr:rowOff>23400</xdr:rowOff>
    </xdr:to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/>
      </xdr:nvSpPr>
      <xdr:spPr>
        <a:xfrm>
          <a:off x="5121000" y="5847480"/>
          <a:ext cx="61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00000000-0008-0000-0900-00002A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37</xdr:row>
      <xdr:rowOff>0</xdr:rowOff>
    </xdr:from>
    <xdr:to>
      <xdr:col>3</xdr:col>
      <xdr:colOff>194760</xdr:colOff>
      <xdr:row>39</xdr:row>
      <xdr:rowOff>23400</xdr:rowOff>
    </xdr:to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SpPr/>
      </xdr:nvSpPr>
      <xdr:spPr>
        <a:xfrm>
          <a:off x="49687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00000000-0008-0000-0900-000031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00000000-0008-0000-0900-000032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00000000-0008-0000-0900-000033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/>
      </xdr:nvSpPr>
      <xdr:spPr>
        <a:xfrm>
          <a:off x="51829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37</xdr:row>
      <xdr:rowOff>0</xdr:rowOff>
    </xdr:from>
    <xdr:to>
      <xdr:col>3</xdr:col>
      <xdr:colOff>194760</xdr:colOff>
      <xdr:row>39</xdr:row>
      <xdr:rowOff>23400</xdr:rowOff>
    </xdr:to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/>
      </xdr:nvSpPr>
      <xdr:spPr>
        <a:xfrm>
          <a:off x="4968720" y="5847480"/>
          <a:ext cx="7092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32</xdr:row>
      <xdr:rowOff>9360</xdr:rowOff>
    </xdr:from>
    <xdr:to>
      <xdr:col>3</xdr:col>
      <xdr:colOff>194760</xdr:colOff>
      <xdr:row>33</xdr:row>
      <xdr:rowOff>61560</xdr:rowOff>
    </xdr:to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/>
      </xdr:nvSpPr>
      <xdr:spPr>
        <a:xfrm>
          <a:off x="49687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32</xdr:row>
      <xdr:rowOff>9360</xdr:rowOff>
    </xdr:from>
    <xdr:to>
      <xdr:col>4</xdr:col>
      <xdr:colOff>28080</xdr:colOff>
      <xdr:row>33</xdr:row>
      <xdr:rowOff>61560</xdr:rowOff>
    </xdr:to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/>
      </xdr:nvSpPr>
      <xdr:spPr>
        <a:xfrm>
          <a:off x="5182920" y="521244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357120</xdr:colOff>
      <xdr:row>37</xdr:row>
      <xdr:rowOff>0</xdr:rowOff>
    </xdr:from>
    <xdr:to>
      <xdr:col>4</xdr:col>
      <xdr:colOff>28080</xdr:colOff>
      <xdr:row>39</xdr:row>
      <xdr:rowOff>23400</xdr:rowOff>
    </xdr:to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/>
      </xdr:nvSpPr>
      <xdr:spPr>
        <a:xfrm>
          <a:off x="5202000" y="5847480"/>
          <a:ext cx="5184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138240</xdr:rowOff>
    </xdr:from>
    <xdr:to>
      <xdr:col>4</xdr:col>
      <xdr:colOff>28440</xdr:colOff>
      <xdr:row>25</xdr:row>
      <xdr:rowOff>104400</xdr:rowOff>
    </xdr:to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/>
      </xdr:nvSpPr>
      <xdr:spPr>
        <a:xfrm>
          <a:off x="5192640" y="3796200"/>
          <a:ext cx="6156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30</xdr:row>
      <xdr:rowOff>109440</xdr:rowOff>
    </xdr:from>
    <xdr:to>
      <xdr:col>4</xdr:col>
      <xdr:colOff>28440</xdr:colOff>
      <xdr:row>33</xdr:row>
      <xdr:rowOff>51840</xdr:rowOff>
    </xdr:to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/>
      </xdr:nvSpPr>
      <xdr:spPr>
        <a:xfrm>
          <a:off x="5192640" y="5054760"/>
          <a:ext cx="61560" cy="329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32</xdr:row>
      <xdr:rowOff>9360</xdr:rowOff>
    </xdr:from>
    <xdr:to>
      <xdr:col>4</xdr:col>
      <xdr:colOff>28440</xdr:colOff>
      <xdr:row>33</xdr:row>
      <xdr:rowOff>75960</xdr:rowOff>
    </xdr:to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/>
      </xdr:nvSpPr>
      <xdr:spPr>
        <a:xfrm>
          <a:off x="5192640" y="521244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32</xdr:row>
      <xdr:rowOff>9360</xdr:rowOff>
    </xdr:from>
    <xdr:to>
      <xdr:col>4</xdr:col>
      <xdr:colOff>28440</xdr:colOff>
      <xdr:row>33</xdr:row>
      <xdr:rowOff>75960</xdr:rowOff>
    </xdr:to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/>
      </xdr:nvSpPr>
      <xdr:spPr>
        <a:xfrm>
          <a:off x="5192640" y="521244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32</xdr:row>
      <xdr:rowOff>9360</xdr:rowOff>
    </xdr:from>
    <xdr:to>
      <xdr:col>4</xdr:col>
      <xdr:colOff>28440</xdr:colOff>
      <xdr:row>33</xdr:row>
      <xdr:rowOff>75960</xdr:rowOff>
    </xdr:to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/>
      </xdr:nvSpPr>
      <xdr:spPr>
        <a:xfrm>
          <a:off x="5192640" y="521244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32</xdr:row>
      <xdr:rowOff>9360</xdr:rowOff>
    </xdr:from>
    <xdr:to>
      <xdr:col>4</xdr:col>
      <xdr:colOff>28440</xdr:colOff>
      <xdr:row>33</xdr:row>
      <xdr:rowOff>75960</xdr:rowOff>
    </xdr:to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/>
      </xdr:nvSpPr>
      <xdr:spPr>
        <a:xfrm>
          <a:off x="5192640" y="521244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138240</xdr:rowOff>
    </xdr:from>
    <xdr:to>
      <xdr:col>4</xdr:col>
      <xdr:colOff>28440</xdr:colOff>
      <xdr:row>25</xdr:row>
      <xdr:rowOff>104400</xdr:rowOff>
    </xdr:to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/>
      </xdr:nvSpPr>
      <xdr:spPr>
        <a:xfrm>
          <a:off x="5192640" y="3796200"/>
          <a:ext cx="6156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138240</xdr:rowOff>
    </xdr:from>
    <xdr:to>
      <xdr:col>4</xdr:col>
      <xdr:colOff>28440</xdr:colOff>
      <xdr:row>25</xdr:row>
      <xdr:rowOff>104400</xdr:rowOff>
    </xdr:to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/>
      </xdr:nvSpPr>
      <xdr:spPr>
        <a:xfrm>
          <a:off x="5192640" y="3796200"/>
          <a:ext cx="6156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138240</xdr:rowOff>
    </xdr:from>
    <xdr:to>
      <xdr:col>4</xdr:col>
      <xdr:colOff>28440</xdr:colOff>
      <xdr:row>25</xdr:row>
      <xdr:rowOff>104400</xdr:rowOff>
    </xdr:to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/>
      </xdr:nvSpPr>
      <xdr:spPr>
        <a:xfrm>
          <a:off x="5192640" y="3796200"/>
          <a:ext cx="61560" cy="35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20</xdr:row>
      <xdr:rowOff>109440</xdr:rowOff>
    </xdr:from>
    <xdr:to>
      <xdr:col>4</xdr:col>
      <xdr:colOff>28440</xdr:colOff>
      <xdr:row>23</xdr:row>
      <xdr:rowOff>18720</xdr:rowOff>
    </xdr:to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/>
      </xdr:nvSpPr>
      <xdr:spPr>
        <a:xfrm>
          <a:off x="5192640" y="3380760"/>
          <a:ext cx="6156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20</xdr:row>
      <xdr:rowOff>109440</xdr:rowOff>
    </xdr:from>
    <xdr:to>
      <xdr:col>4</xdr:col>
      <xdr:colOff>28440</xdr:colOff>
      <xdr:row>23</xdr:row>
      <xdr:rowOff>18720</xdr:rowOff>
    </xdr:to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/>
      </xdr:nvSpPr>
      <xdr:spPr>
        <a:xfrm>
          <a:off x="5192640" y="3380760"/>
          <a:ext cx="6156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20</xdr:row>
      <xdr:rowOff>109440</xdr:rowOff>
    </xdr:from>
    <xdr:to>
      <xdr:col>4</xdr:col>
      <xdr:colOff>28440</xdr:colOff>
      <xdr:row>23</xdr:row>
      <xdr:rowOff>18720</xdr:rowOff>
    </xdr:to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/>
      </xdr:nvSpPr>
      <xdr:spPr>
        <a:xfrm>
          <a:off x="5192640" y="3380760"/>
          <a:ext cx="61560" cy="295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33</xdr:row>
      <xdr:rowOff>9360</xdr:rowOff>
    </xdr:from>
    <xdr:to>
      <xdr:col>4</xdr:col>
      <xdr:colOff>28440</xdr:colOff>
      <xdr:row>35</xdr:row>
      <xdr:rowOff>42480</xdr:rowOff>
    </xdr:to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/>
      </xdr:nvSpPr>
      <xdr:spPr>
        <a:xfrm>
          <a:off x="5192640" y="5341320"/>
          <a:ext cx="61560" cy="2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104400</xdr:rowOff>
    </xdr:from>
    <xdr:to>
      <xdr:col>4</xdr:col>
      <xdr:colOff>28440</xdr:colOff>
      <xdr:row>35</xdr:row>
      <xdr:rowOff>66240</xdr:rowOff>
    </xdr:to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/>
      </xdr:nvSpPr>
      <xdr:spPr>
        <a:xfrm>
          <a:off x="5192640" y="5565240"/>
          <a:ext cx="6156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104400</xdr:rowOff>
    </xdr:from>
    <xdr:to>
      <xdr:col>4</xdr:col>
      <xdr:colOff>28440</xdr:colOff>
      <xdr:row>35</xdr:row>
      <xdr:rowOff>66240</xdr:rowOff>
    </xdr:to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/>
      </xdr:nvSpPr>
      <xdr:spPr>
        <a:xfrm>
          <a:off x="5192640" y="5565240"/>
          <a:ext cx="6156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104400</xdr:rowOff>
    </xdr:from>
    <xdr:to>
      <xdr:col>4</xdr:col>
      <xdr:colOff>28440</xdr:colOff>
      <xdr:row>35</xdr:row>
      <xdr:rowOff>66240</xdr:rowOff>
    </xdr:to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00000000-0008-0000-0900-00006A040000}"/>
            </a:ext>
          </a:extLst>
        </xdr:cNvPr>
        <xdr:cNvSpPr/>
      </xdr:nvSpPr>
      <xdr:spPr>
        <a:xfrm>
          <a:off x="5192640" y="5565240"/>
          <a:ext cx="61560" cy="90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9360</xdr:rowOff>
    </xdr:from>
    <xdr:to>
      <xdr:col>4</xdr:col>
      <xdr:colOff>28440</xdr:colOff>
      <xdr:row>23</xdr:row>
      <xdr:rowOff>137880</xdr:rowOff>
    </xdr:to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00000000-0008-0000-0900-00006B040000}"/>
            </a:ext>
          </a:extLst>
        </xdr:cNvPr>
        <xdr:cNvSpPr/>
      </xdr:nvSpPr>
      <xdr:spPr>
        <a:xfrm>
          <a:off x="5192640" y="3667320"/>
          <a:ext cx="61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9360</xdr:rowOff>
    </xdr:from>
    <xdr:to>
      <xdr:col>4</xdr:col>
      <xdr:colOff>28440</xdr:colOff>
      <xdr:row>23</xdr:row>
      <xdr:rowOff>137880</xdr:rowOff>
    </xdr:to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00000000-0008-0000-0900-00006C040000}"/>
            </a:ext>
          </a:extLst>
        </xdr:cNvPr>
        <xdr:cNvSpPr/>
      </xdr:nvSpPr>
      <xdr:spPr>
        <a:xfrm>
          <a:off x="5192640" y="3667320"/>
          <a:ext cx="61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9360</xdr:rowOff>
    </xdr:from>
    <xdr:to>
      <xdr:col>4</xdr:col>
      <xdr:colOff>28440</xdr:colOff>
      <xdr:row>23</xdr:row>
      <xdr:rowOff>137880</xdr:rowOff>
    </xdr:to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00000000-0008-0000-0900-00006D040000}"/>
            </a:ext>
          </a:extLst>
        </xdr:cNvPr>
        <xdr:cNvSpPr/>
      </xdr:nvSpPr>
      <xdr:spPr>
        <a:xfrm>
          <a:off x="5192640" y="3667320"/>
          <a:ext cx="61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23</xdr:row>
      <xdr:rowOff>9360</xdr:rowOff>
    </xdr:from>
    <xdr:to>
      <xdr:col>4</xdr:col>
      <xdr:colOff>28440</xdr:colOff>
      <xdr:row>23</xdr:row>
      <xdr:rowOff>137880</xdr:rowOff>
    </xdr:to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00000000-0008-0000-0900-00006E040000}"/>
            </a:ext>
          </a:extLst>
        </xdr:cNvPr>
        <xdr:cNvSpPr/>
      </xdr:nvSpPr>
      <xdr:spPr>
        <a:xfrm>
          <a:off x="5192640" y="3667320"/>
          <a:ext cx="61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21</xdr:row>
      <xdr:rowOff>109440</xdr:rowOff>
    </xdr:from>
    <xdr:to>
      <xdr:col>4</xdr:col>
      <xdr:colOff>28440</xdr:colOff>
      <xdr:row>23</xdr:row>
      <xdr:rowOff>32760</xdr:rowOff>
    </xdr:to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00000000-0008-0000-0900-00006F040000}"/>
            </a:ext>
          </a:extLst>
        </xdr:cNvPr>
        <xdr:cNvSpPr/>
      </xdr:nvSpPr>
      <xdr:spPr>
        <a:xfrm>
          <a:off x="5192640" y="3509640"/>
          <a:ext cx="6156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21</xdr:row>
      <xdr:rowOff>109440</xdr:rowOff>
    </xdr:from>
    <xdr:to>
      <xdr:col>4</xdr:col>
      <xdr:colOff>28440</xdr:colOff>
      <xdr:row>23</xdr:row>
      <xdr:rowOff>32760</xdr:rowOff>
    </xdr:to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00000000-0008-0000-0900-000070040000}"/>
            </a:ext>
          </a:extLst>
        </xdr:cNvPr>
        <xdr:cNvSpPr/>
      </xdr:nvSpPr>
      <xdr:spPr>
        <a:xfrm>
          <a:off x="5192640" y="3509640"/>
          <a:ext cx="6156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357120</xdr:colOff>
      <xdr:row>21</xdr:row>
      <xdr:rowOff>52560</xdr:rowOff>
    </xdr:from>
    <xdr:to>
      <xdr:col>4</xdr:col>
      <xdr:colOff>42480</xdr:colOff>
      <xdr:row>23</xdr:row>
      <xdr:rowOff>104400</xdr:rowOff>
    </xdr:to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00000000-0008-0000-0900-000071040000}"/>
            </a:ext>
          </a:extLst>
        </xdr:cNvPr>
        <xdr:cNvSpPr/>
      </xdr:nvSpPr>
      <xdr:spPr>
        <a:xfrm>
          <a:off x="5202000" y="3452760"/>
          <a:ext cx="66240" cy="309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38</xdr:row>
      <xdr:rowOff>0</xdr:rowOff>
    </xdr:from>
    <xdr:to>
      <xdr:col>4</xdr:col>
      <xdr:colOff>90000</xdr:colOff>
      <xdr:row>39</xdr:row>
      <xdr:rowOff>42480</xdr:rowOff>
    </xdr:to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00000000-0008-0000-0900-000072040000}"/>
            </a:ext>
          </a:extLst>
        </xdr:cNvPr>
        <xdr:cNvSpPr/>
      </xdr:nvSpPr>
      <xdr:spPr>
        <a:xfrm>
          <a:off x="5235120" y="5976360"/>
          <a:ext cx="80640" cy="171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38</xdr:row>
      <xdr:rowOff>0</xdr:rowOff>
    </xdr:from>
    <xdr:to>
      <xdr:col>4</xdr:col>
      <xdr:colOff>90000</xdr:colOff>
      <xdr:row>39</xdr:row>
      <xdr:rowOff>42480</xdr:rowOff>
    </xdr:to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00000000-0008-0000-0900-000073040000}"/>
            </a:ext>
          </a:extLst>
        </xdr:cNvPr>
        <xdr:cNvSpPr/>
      </xdr:nvSpPr>
      <xdr:spPr>
        <a:xfrm>
          <a:off x="5235120" y="5976360"/>
          <a:ext cx="80640" cy="171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9360</xdr:colOff>
      <xdr:row>38</xdr:row>
      <xdr:rowOff>0</xdr:rowOff>
    </xdr:from>
    <xdr:to>
      <xdr:col>3</xdr:col>
      <xdr:colOff>90000</xdr:colOff>
      <xdr:row>39</xdr:row>
      <xdr:rowOff>18720</xdr:rowOff>
    </xdr:to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00000000-0008-0000-0900-000074040000}"/>
            </a:ext>
          </a:extLst>
        </xdr:cNvPr>
        <xdr:cNvSpPr/>
      </xdr:nvSpPr>
      <xdr:spPr>
        <a:xfrm>
          <a:off x="48542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9360</xdr:colOff>
      <xdr:row>38</xdr:row>
      <xdr:rowOff>0</xdr:rowOff>
    </xdr:from>
    <xdr:to>
      <xdr:col>3</xdr:col>
      <xdr:colOff>90000</xdr:colOff>
      <xdr:row>39</xdr:row>
      <xdr:rowOff>18720</xdr:rowOff>
    </xdr:to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00000000-0008-0000-0900-000075040000}"/>
            </a:ext>
          </a:extLst>
        </xdr:cNvPr>
        <xdr:cNvSpPr/>
      </xdr:nvSpPr>
      <xdr:spPr>
        <a:xfrm>
          <a:off x="4854240" y="5976360"/>
          <a:ext cx="80640" cy="14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00000000-0008-0000-0900-00007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00000000-0008-0000-0900-00007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00000000-0008-0000-0900-00007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00000000-0008-0000-0900-00007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00000000-0008-0000-0900-00007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00000000-0008-0000-0900-00007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00000000-0008-0000-0900-00007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00000000-0008-0000-0900-00007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00000000-0008-0000-0900-00007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00000000-0008-0000-0900-00007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00000000-0008-0000-0900-00008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00000000-0008-0000-0900-00008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00000000-0008-0000-0900-00008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00000000-0008-0000-0900-00008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00000000-0008-0000-0900-00008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00000000-0008-0000-0900-00008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00000000-0008-0000-0900-00008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00000000-0008-0000-0900-00008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00000000-0008-0000-0900-00008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00000000-0008-0000-0900-00008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00000000-0008-0000-0900-00008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00000000-0008-0000-0900-00008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00000000-0008-0000-0900-00008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00000000-0008-0000-0900-00008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00000000-0008-0000-0900-00008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00000000-0008-0000-0900-00008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00000000-0008-0000-0900-00009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00000000-0008-0000-0900-00009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00000000-0008-0000-0900-00009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00000000-0008-0000-0900-00009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00000000-0008-0000-0900-00009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00000000-0008-0000-0900-00009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00000000-0008-0000-0900-00009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00000000-0008-0000-0900-00009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00000000-0008-0000-0900-00009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00000000-0008-0000-0900-00009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00000000-0008-0000-0900-00009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00000000-0008-0000-0900-00009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00000000-0008-0000-0900-00009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00000000-0008-0000-0900-00009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00000000-0008-0000-0900-00009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00000000-0008-0000-0900-00009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00000000-0008-0000-0900-0000A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00000000-0008-0000-0900-0000A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00000000-0008-0000-0900-0000A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00000000-0008-0000-0900-0000A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00000000-0008-0000-0900-0000A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00000000-0008-0000-0900-0000A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00000000-0008-0000-0900-0000A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39</xdr:row>
      <xdr:rowOff>0</xdr:rowOff>
    </xdr:from>
    <xdr:to>
      <xdr:col>4</xdr:col>
      <xdr:colOff>85320</xdr:colOff>
      <xdr:row>40</xdr:row>
      <xdr:rowOff>95400</xdr:rowOff>
    </xdr:to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00000000-0008-0000-0900-0000A7040000}"/>
            </a:ext>
          </a:extLst>
        </xdr:cNvPr>
        <xdr:cNvSpPr/>
      </xdr:nvSpPr>
      <xdr:spPr>
        <a:xfrm>
          <a:off x="5235120" y="6105240"/>
          <a:ext cx="7596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00000000-0008-0000-0900-0000A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00000000-0008-0000-0900-0000A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00000000-0008-0000-0900-0000A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00000000-0008-0000-0900-0000A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00000000-0008-0000-0900-0000A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00000000-0008-0000-0900-0000A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00000000-0008-0000-0900-0000A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00000000-0008-0000-0900-0000A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247680</xdr:colOff>
      <xdr:row>39</xdr:row>
      <xdr:rowOff>0</xdr:rowOff>
    </xdr:from>
    <xdr:to>
      <xdr:col>3</xdr:col>
      <xdr:colOff>304560</xdr:colOff>
      <xdr:row>40</xdr:row>
      <xdr:rowOff>95400</xdr:rowOff>
    </xdr:to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00000000-0008-0000-0900-0000B0040000}"/>
            </a:ext>
          </a:extLst>
        </xdr:cNvPr>
        <xdr:cNvSpPr/>
      </xdr:nvSpPr>
      <xdr:spPr>
        <a:xfrm>
          <a:off x="5092560" y="6105240"/>
          <a:ext cx="56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00000000-0008-0000-0900-0000B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00000000-0008-0000-0900-0000B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00000000-0008-0000-0900-0000B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00000000-0008-0000-0900-0000B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00000000-0008-0000-0900-0000B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00000000-0008-0000-0900-0000B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00000000-0008-0000-0900-0000B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00000000-0008-0000-0900-0000B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00000000-0008-0000-0900-0000B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00000000-0008-0000-0900-0000B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00000000-0008-0000-0900-0000B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00000000-0008-0000-0900-0000B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00000000-0008-0000-0900-0000B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00000000-0008-0000-0900-0000B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00000000-0008-0000-0900-0000B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00000000-0008-0000-0900-0000C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00000000-0008-0000-0900-0000C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00000000-0008-0000-0900-0000C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00000000-0008-0000-0900-0000C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00000000-0008-0000-0900-0000C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00000000-0008-0000-0900-0000C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00000000-0008-0000-0900-0000C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00000000-0008-0000-0900-0000C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00000000-0008-0000-0900-0000C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00000000-0008-0000-0900-0000C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00000000-0008-0000-0900-0000C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00000000-0008-0000-0900-0000C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00000000-0008-0000-0900-0000C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00000000-0008-0000-0900-0000C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00000000-0008-0000-0900-0000C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00000000-0008-0000-0900-0000C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00000000-0008-0000-0900-0000D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00000000-0008-0000-0900-0000D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00000000-0008-0000-0900-0000D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00000000-0008-0000-0900-0000D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00000000-0008-0000-0900-0000D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00000000-0008-0000-0900-0000D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00000000-0008-0000-0900-0000D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00000000-0008-0000-0900-0000D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00000000-0008-0000-0900-0000D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00000000-0008-0000-0900-0000D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00000000-0008-0000-0900-0000D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00000000-0008-0000-0900-0000D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00000000-0008-0000-0900-0000D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00000000-0008-0000-0900-0000D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00000000-0008-0000-0900-0000D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00000000-0008-0000-0900-0000D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00000000-0008-0000-0900-0000E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00000000-0008-0000-0900-0000E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00000000-0008-0000-0900-0000E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00000000-0008-0000-0900-0000E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00000000-0008-0000-0900-0000E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00000000-0008-0000-0900-0000E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00000000-0008-0000-0900-0000E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00000000-0008-0000-0900-0000E7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00000000-0008-0000-0900-0000E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00000000-0008-0000-0900-0000E9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00000000-0008-0000-0900-0000E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00000000-0008-0000-0900-0000E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00000000-0008-0000-0900-0000E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00000000-0008-0000-0900-0000E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00000000-0008-0000-0900-0000E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00000000-0008-0000-0900-0000E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00000000-0008-0000-0900-0000F0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00000000-0008-0000-0900-0000F1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00000000-0008-0000-0900-0000F2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00000000-0008-0000-0900-0000F3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00000000-0008-0000-0900-0000F4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00000000-0008-0000-0900-0000F5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00000000-0008-0000-0900-0000F6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39</xdr:row>
      <xdr:rowOff>0</xdr:rowOff>
    </xdr:from>
    <xdr:to>
      <xdr:col>4</xdr:col>
      <xdr:colOff>85320</xdr:colOff>
      <xdr:row>40</xdr:row>
      <xdr:rowOff>95400</xdr:rowOff>
    </xdr:to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00000000-0008-0000-0900-0000F7040000}"/>
            </a:ext>
          </a:extLst>
        </xdr:cNvPr>
        <xdr:cNvSpPr/>
      </xdr:nvSpPr>
      <xdr:spPr>
        <a:xfrm>
          <a:off x="5235120" y="6105240"/>
          <a:ext cx="7596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00000000-0008-0000-0900-0000F8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247680</xdr:colOff>
      <xdr:row>39</xdr:row>
      <xdr:rowOff>0</xdr:rowOff>
    </xdr:from>
    <xdr:to>
      <xdr:col>3</xdr:col>
      <xdr:colOff>304560</xdr:colOff>
      <xdr:row>40</xdr:row>
      <xdr:rowOff>95400</xdr:rowOff>
    </xdr:to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00000000-0008-0000-0900-0000F9040000}"/>
            </a:ext>
          </a:extLst>
        </xdr:cNvPr>
        <xdr:cNvSpPr/>
      </xdr:nvSpPr>
      <xdr:spPr>
        <a:xfrm>
          <a:off x="5092560" y="6105240"/>
          <a:ext cx="56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00000000-0008-0000-0900-0000FA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00000000-0008-0000-0900-0000FB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00000000-0008-0000-0900-0000FC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00000000-0008-0000-0900-0000FD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00000000-0008-0000-0900-0000FE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00000000-0008-0000-0900-0000FF04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00000000-0008-0000-0900-000000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00000000-0008-0000-0900-000001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00000000-0008-0000-0900-000002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00000000-0008-0000-0900-000003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00000000-0008-0000-0900-000004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00000000-0008-0000-0900-000005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00000000-0008-0000-0900-000006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00000000-0008-0000-0900-000007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00000000-0008-0000-0900-000008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00000000-0008-0000-0900-000009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00000000-0008-0000-0900-00000A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00000000-0008-0000-0900-00000B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00000000-0008-0000-0900-00000C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00000000-0008-0000-0900-00000D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00000000-0008-0000-0900-00000E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00000000-0008-0000-0900-00000F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00000000-0008-0000-0900-000010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00000000-0008-0000-0900-000011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00000000-0008-0000-0900-000012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00000000-0008-0000-0900-000013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00000000-0008-0000-0900-000014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95400</xdr:colOff>
      <xdr:row>39</xdr:row>
      <xdr:rowOff>0</xdr:rowOff>
    </xdr:from>
    <xdr:to>
      <xdr:col>3</xdr:col>
      <xdr:colOff>161640</xdr:colOff>
      <xdr:row>40</xdr:row>
      <xdr:rowOff>95400</xdr:rowOff>
    </xdr:to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00000000-0008-0000-0900-000015050000}"/>
            </a:ext>
          </a:extLst>
        </xdr:cNvPr>
        <xdr:cNvSpPr/>
      </xdr:nvSpPr>
      <xdr:spPr>
        <a:xfrm>
          <a:off x="4940280" y="6105240"/>
          <a:ext cx="6624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00000000-0008-0000-0900-000016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00000000-0008-0000-0900-000017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00000000-0008-0000-0900-000018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00000000-0008-0000-0900-000019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00000000-0008-0000-0900-00001A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00000000-0008-0000-0900-00001B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00000000-0008-0000-0900-00001C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00000000-0008-0000-0900-00001D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39</xdr:row>
      <xdr:rowOff>0</xdr:rowOff>
    </xdr:from>
    <xdr:to>
      <xdr:col>4</xdr:col>
      <xdr:colOff>475920</xdr:colOff>
      <xdr:row>40</xdr:row>
      <xdr:rowOff>95400</xdr:rowOff>
    </xdr:to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00000000-0008-0000-0900-00001E050000}"/>
            </a:ext>
          </a:extLst>
        </xdr:cNvPr>
        <xdr:cNvSpPr/>
      </xdr:nvSpPr>
      <xdr:spPr>
        <a:xfrm>
          <a:off x="5149800" y="610524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95400</xdr:colOff>
      <xdr:row>39</xdr:row>
      <xdr:rowOff>0</xdr:rowOff>
    </xdr:from>
    <xdr:to>
      <xdr:col>3</xdr:col>
      <xdr:colOff>161640</xdr:colOff>
      <xdr:row>40</xdr:row>
      <xdr:rowOff>95400</xdr:rowOff>
    </xdr:to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00000000-0008-0000-0900-00001F050000}"/>
            </a:ext>
          </a:extLst>
        </xdr:cNvPr>
        <xdr:cNvSpPr/>
      </xdr:nvSpPr>
      <xdr:spPr>
        <a:xfrm>
          <a:off x="4940280" y="6105240"/>
          <a:ext cx="6624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00000000-0008-0000-0900-000020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00000000-0008-0000-0900-000021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00000000-0008-0000-0900-000022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00000000-0008-0000-0900-000023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00000000-0008-0000-0900-000024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00000000-0008-0000-0900-000025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00000000-0008-0000-0900-000026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00000000-0008-0000-0900-000027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00000000-0008-0000-0900-000028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00000000-0008-0000-0900-000029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00000000-0008-0000-0900-00002A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00000000-0008-0000-0900-00002B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00000000-0008-0000-0900-00002C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00000000-0008-0000-0900-00002D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00000000-0008-0000-0900-00002E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00000000-0008-0000-0900-00002F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00000000-0008-0000-0900-000030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00000000-0008-0000-0900-000031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00000000-0008-0000-0900-000032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00000000-0008-0000-0900-000033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95400</xdr:colOff>
      <xdr:row>33</xdr:row>
      <xdr:rowOff>0</xdr:rowOff>
    </xdr:from>
    <xdr:to>
      <xdr:col>3</xdr:col>
      <xdr:colOff>161640</xdr:colOff>
      <xdr:row>34</xdr:row>
      <xdr:rowOff>104760</xdr:rowOff>
    </xdr:to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00000000-0008-0000-0900-000034050000}"/>
            </a:ext>
          </a:extLst>
        </xdr:cNvPr>
        <xdr:cNvSpPr/>
      </xdr:nvSpPr>
      <xdr:spPr>
        <a:xfrm>
          <a:off x="4940280" y="5331960"/>
          <a:ext cx="6624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00000000-0008-0000-0900-000035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00000000-0008-0000-0900-000036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00000000-0008-0000-0900-000037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00000000-0008-0000-0900-000038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304920</xdr:colOff>
      <xdr:row>33</xdr:row>
      <xdr:rowOff>0</xdr:rowOff>
    </xdr:from>
    <xdr:to>
      <xdr:col>4</xdr:col>
      <xdr:colOff>475920</xdr:colOff>
      <xdr:row>34</xdr:row>
      <xdr:rowOff>104760</xdr:rowOff>
    </xdr:to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00000000-0008-0000-0900-000039050000}"/>
            </a:ext>
          </a:extLst>
        </xdr:cNvPr>
        <xdr:cNvSpPr/>
      </xdr:nvSpPr>
      <xdr:spPr>
        <a:xfrm>
          <a:off x="5149800" y="5331960"/>
          <a:ext cx="551880" cy="23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485640</xdr:colOff>
      <xdr:row>40</xdr:row>
      <xdr:rowOff>95400</xdr:rowOff>
    </xdr:to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00000000-0008-0000-0900-00003A050000}"/>
            </a:ext>
          </a:extLst>
        </xdr:cNvPr>
        <xdr:cNvSpPr/>
      </xdr:nvSpPr>
      <xdr:spPr>
        <a:xfrm>
          <a:off x="5168880" y="6105240"/>
          <a:ext cx="54252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24</xdr:row>
      <xdr:rowOff>0</xdr:rowOff>
    </xdr:from>
    <xdr:to>
      <xdr:col>4</xdr:col>
      <xdr:colOff>485280</xdr:colOff>
      <xdr:row>24</xdr:row>
      <xdr:rowOff>128520</xdr:rowOff>
    </xdr:to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00000000-0008-0000-0900-00003B050000}"/>
            </a:ext>
          </a:extLst>
        </xdr:cNvPr>
        <xdr:cNvSpPr/>
      </xdr:nvSpPr>
      <xdr:spPr>
        <a:xfrm>
          <a:off x="5159160" y="3915360"/>
          <a:ext cx="5518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32</xdr:row>
      <xdr:rowOff>0</xdr:rowOff>
    </xdr:from>
    <xdr:to>
      <xdr:col>4</xdr:col>
      <xdr:colOff>485280</xdr:colOff>
      <xdr:row>33</xdr:row>
      <xdr:rowOff>95400</xdr:rowOff>
    </xdr:to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00000000-0008-0000-0900-00003C050000}"/>
            </a:ext>
          </a:extLst>
        </xdr:cNvPr>
        <xdr:cNvSpPr/>
      </xdr:nvSpPr>
      <xdr:spPr>
        <a:xfrm>
          <a:off x="5159160" y="5203080"/>
          <a:ext cx="551880" cy="224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33</xdr:row>
      <xdr:rowOff>0</xdr:rowOff>
    </xdr:from>
    <xdr:to>
      <xdr:col>4</xdr:col>
      <xdr:colOff>485280</xdr:colOff>
      <xdr:row>34</xdr:row>
      <xdr:rowOff>114480</xdr:rowOff>
    </xdr:to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00000000-0008-0000-0900-00003D050000}"/>
            </a:ext>
          </a:extLst>
        </xdr:cNvPr>
        <xdr:cNvSpPr/>
      </xdr:nvSpPr>
      <xdr:spPr>
        <a:xfrm>
          <a:off x="5159160" y="5331960"/>
          <a:ext cx="55188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33</xdr:row>
      <xdr:rowOff>0</xdr:rowOff>
    </xdr:from>
    <xdr:to>
      <xdr:col>4</xdr:col>
      <xdr:colOff>485280</xdr:colOff>
      <xdr:row>34</xdr:row>
      <xdr:rowOff>114480</xdr:rowOff>
    </xdr:to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00000000-0008-0000-0900-00003E050000}"/>
            </a:ext>
          </a:extLst>
        </xdr:cNvPr>
        <xdr:cNvSpPr/>
      </xdr:nvSpPr>
      <xdr:spPr>
        <a:xfrm>
          <a:off x="5159160" y="5331960"/>
          <a:ext cx="55188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33</xdr:row>
      <xdr:rowOff>0</xdr:rowOff>
    </xdr:from>
    <xdr:to>
      <xdr:col>4</xdr:col>
      <xdr:colOff>485280</xdr:colOff>
      <xdr:row>34</xdr:row>
      <xdr:rowOff>114480</xdr:rowOff>
    </xdr:to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00000000-0008-0000-0900-00003F050000}"/>
            </a:ext>
          </a:extLst>
        </xdr:cNvPr>
        <xdr:cNvSpPr/>
      </xdr:nvSpPr>
      <xdr:spPr>
        <a:xfrm>
          <a:off x="5159160" y="5331960"/>
          <a:ext cx="55188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33</xdr:row>
      <xdr:rowOff>0</xdr:rowOff>
    </xdr:from>
    <xdr:to>
      <xdr:col>4</xdr:col>
      <xdr:colOff>485280</xdr:colOff>
      <xdr:row>34</xdr:row>
      <xdr:rowOff>114480</xdr:rowOff>
    </xdr:to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00000000-0008-0000-0900-000040050000}"/>
            </a:ext>
          </a:extLst>
        </xdr:cNvPr>
        <xdr:cNvSpPr/>
      </xdr:nvSpPr>
      <xdr:spPr>
        <a:xfrm>
          <a:off x="5159160" y="5331960"/>
          <a:ext cx="551880" cy="243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00000000-0008-0000-0900-000041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00000000-0008-0000-0900-000042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00000000-0008-0000-0900-000043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24</xdr:row>
      <xdr:rowOff>0</xdr:rowOff>
    </xdr:from>
    <xdr:to>
      <xdr:col>4</xdr:col>
      <xdr:colOff>485280</xdr:colOff>
      <xdr:row>24</xdr:row>
      <xdr:rowOff>128520</xdr:rowOff>
    </xdr:to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00000000-0008-0000-0900-000044050000}"/>
            </a:ext>
          </a:extLst>
        </xdr:cNvPr>
        <xdr:cNvSpPr/>
      </xdr:nvSpPr>
      <xdr:spPr>
        <a:xfrm>
          <a:off x="5159160" y="3915360"/>
          <a:ext cx="5518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24</xdr:row>
      <xdr:rowOff>0</xdr:rowOff>
    </xdr:from>
    <xdr:to>
      <xdr:col>4</xdr:col>
      <xdr:colOff>485280</xdr:colOff>
      <xdr:row>24</xdr:row>
      <xdr:rowOff>128520</xdr:rowOff>
    </xdr:to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00000000-0008-0000-0900-000045050000}"/>
            </a:ext>
          </a:extLst>
        </xdr:cNvPr>
        <xdr:cNvSpPr/>
      </xdr:nvSpPr>
      <xdr:spPr>
        <a:xfrm>
          <a:off x="5159160" y="3915360"/>
          <a:ext cx="5518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24</xdr:row>
      <xdr:rowOff>0</xdr:rowOff>
    </xdr:from>
    <xdr:to>
      <xdr:col>4</xdr:col>
      <xdr:colOff>485280</xdr:colOff>
      <xdr:row>24</xdr:row>
      <xdr:rowOff>128520</xdr:rowOff>
    </xdr:to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00000000-0008-0000-0900-000046050000}"/>
            </a:ext>
          </a:extLst>
        </xdr:cNvPr>
        <xdr:cNvSpPr/>
      </xdr:nvSpPr>
      <xdr:spPr>
        <a:xfrm>
          <a:off x="5159160" y="3915360"/>
          <a:ext cx="55188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21</xdr:row>
      <xdr:rowOff>0</xdr:rowOff>
    </xdr:from>
    <xdr:to>
      <xdr:col>4</xdr:col>
      <xdr:colOff>485280</xdr:colOff>
      <xdr:row>23</xdr:row>
      <xdr:rowOff>4680</xdr:rowOff>
    </xdr:to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00000000-0008-0000-0900-000047050000}"/>
            </a:ext>
          </a:extLst>
        </xdr:cNvPr>
        <xdr:cNvSpPr/>
      </xdr:nvSpPr>
      <xdr:spPr>
        <a:xfrm>
          <a:off x="5159160" y="3400200"/>
          <a:ext cx="55188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21</xdr:row>
      <xdr:rowOff>0</xdr:rowOff>
    </xdr:from>
    <xdr:to>
      <xdr:col>4</xdr:col>
      <xdr:colOff>485280</xdr:colOff>
      <xdr:row>23</xdr:row>
      <xdr:rowOff>4680</xdr:rowOff>
    </xdr:to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00000000-0008-0000-0900-000048050000}"/>
            </a:ext>
          </a:extLst>
        </xdr:cNvPr>
        <xdr:cNvSpPr/>
      </xdr:nvSpPr>
      <xdr:spPr>
        <a:xfrm>
          <a:off x="5159160" y="3400200"/>
          <a:ext cx="55188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21</xdr:row>
      <xdr:rowOff>0</xdr:rowOff>
    </xdr:from>
    <xdr:to>
      <xdr:col>4</xdr:col>
      <xdr:colOff>485280</xdr:colOff>
      <xdr:row>23</xdr:row>
      <xdr:rowOff>4680</xdr:rowOff>
    </xdr:to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00000000-0008-0000-0900-000049050000}"/>
            </a:ext>
          </a:extLst>
        </xdr:cNvPr>
        <xdr:cNvSpPr/>
      </xdr:nvSpPr>
      <xdr:spPr>
        <a:xfrm>
          <a:off x="5159160" y="3400200"/>
          <a:ext cx="551880" cy="262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00000000-0008-0000-0900-00004A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00000000-0008-0000-0900-00004B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485280</xdr:colOff>
      <xdr:row>35</xdr:row>
      <xdr:rowOff>128880</xdr:rowOff>
    </xdr:to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00000000-0008-0000-0900-00004C050000}"/>
            </a:ext>
          </a:extLst>
        </xdr:cNvPr>
        <xdr:cNvSpPr/>
      </xdr:nvSpPr>
      <xdr:spPr>
        <a:xfrm>
          <a:off x="5159160" y="5460840"/>
          <a:ext cx="551880" cy="25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35</xdr:row>
      <xdr:rowOff>0</xdr:rowOff>
    </xdr:from>
    <xdr:to>
      <xdr:col>4</xdr:col>
      <xdr:colOff>485280</xdr:colOff>
      <xdr:row>37</xdr:row>
      <xdr:rowOff>28440</xdr:rowOff>
    </xdr:to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00000000-0008-0000-0900-00004D050000}"/>
            </a:ext>
          </a:extLst>
        </xdr:cNvPr>
        <xdr:cNvSpPr/>
      </xdr:nvSpPr>
      <xdr:spPr>
        <a:xfrm>
          <a:off x="5159160" y="5589720"/>
          <a:ext cx="55188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35</xdr:row>
      <xdr:rowOff>0</xdr:rowOff>
    </xdr:from>
    <xdr:to>
      <xdr:col>4</xdr:col>
      <xdr:colOff>485280</xdr:colOff>
      <xdr:row>37</xdr:row>
      <xdr:rowOff>28440</xdr:rowOff>
    </xdr:to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00000000-0008-0000-0900-00004E050000}"/>
            </a:ext>
          </a:extLst>
        </xdr:cNvPr>
        <xdr:cNvSpPr/>
      </xdr:nvSpPr>
      <xdr:spPr>
        <a:xfrm>
          <a:off x="5159160" y="5589720"/>
          <a:ext cx="55188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35</xdr:row>
      <xdr:rowOff>0</xdr:rowOff>
    </xdr:from>
    <xdr:to>
      <xdr:col>4</xdr:col>
      <xdr:colOff>485280</xdr:colOff>
      <xdr:row>37</xdr:row>
      <xdr:rowOff>28440</xdr:rowOff>
    </xdr:to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00000000-0008-0000-0900-00004F050000}"/>
            </a:ext>
          </a:extLst>
        </xdr:cNvPr>
        <xdr:cNvSpPr/>
      </xdr:nvSpPr>
      <xdr:spPr>
        <a:xfrm>
          <a:off x="5159160" y="5589720"/>
          <a:ext cx="551880" cy="28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23</xdr:row>
      <xdr:rowOff>0</xdr:rowOff>
    </xdr:from>
    <xdr:to>
      <xdr:col>4</xdr:col>
      <xdr:colOff>485280</xdr:colOff>
      <xdr:row>23</xdr:row>
      <xdr:rowOff>190080</xdr:rowOff>
    </xdr:to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00000000-0008-0000-0900-000050050000}"/>
            </a:ext>
          </a:extLst>
        </xdr:cNvPr>
        <xdr:cNvSpPr/>
      </xdr:nvSpPr>
      <xdr:spPr>
        <a:xfrm>
          <a:off x="5159160" y="3657960"/>
          <a:ext cx="55188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23</xdr:row>
      <xdr:rowOff>0</xdr:rowOff>
    </xdr:from>
    <xdr:to>
      <xdr:col>4</xdr:col>
      <xdr:colOff>485280</xdr:colOff>
      <xdr:row>23</xdr:row>
      <xdr:rowOff>190080</xdr:rowOff>
    </xdr:to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00000000-0008-0000-0900-000051050000}"/>
            </a:ext>
          </a:extLst>
        </xdr:cNvPr>
        <xdr:cNvSpPr/>
      </xdr:nvSpPr>
      <xdr:spPr>
        <a:xfrm>
          <a:off x="5159160" y="3657960"/>
          <a:ext cx="55188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23</xdr:row>
      <xdr:rowOff>0</xdr:rowOff>
    </xdr:from>
    <xdr:to>
      <xdr:col>4</xdr:col>
      <xdr:colOff>485280</xdr:colOff>
      <xdr:row>23</xdr:row>
      <xdr:rowOff>190080</xdr:rowOff>
    </xdr:to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00000000-0008-0000-0900-000052050000}"/>
            </a:ext>
          </a:extLst>
        </xdr:cNvPr>
        <xdr:cNvSpPr/>
      </xdr:nvSpPr>
      <xdr:spPr>
        <a:xfrm>
          <a:off x="5159160" y="3657960"/>
          <a:ext cx="55188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23</xdr:row>
      <xdr:rowOff>0</xdr:rowOff>
    </xdr:from>
    <xdr:to>
      <xdr:col>4</xdr:col>
      <xdr:colOff>485280</xdr:colOff>
      <xdr:row>23</xdr:row>
      <xdr:rowOff>190080</xdr:rowOff>
    </xdr:to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00000000-0008-0000-0900-000053050000}"/>
            </a:ext>
          </a:extLst>
        </xdr:cNvPr>
        <xdr:cNvSpPr/>
      </xdr:nvSpPr>
      <xdr:spPr>
        <a:xfrm>
          <a:off x="5159160" y="3657960"/>
          <a:ext cx="55188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22</xdr:row>
      <xdr:rowOff>0</xdr:rowOff>
    </xdr:from>
    <xdr:to>
      <xdr:col>4</xdr:col>
      <xdr:colOff>485280</xdr:colOff>
      <xdr:row>23</xdr:row>
      <xdr:rowOff>66600</xdr:rowOff>
    </xdr:to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00000000-0008-0000-0900-000054050000}"/>
            </a:ext>
          </a:extLst>
        </xdr:cNvPr>
        <xdr:cNvSpPr/>
      </xdr:nvSpPr>
      <xdr:spPr>
        <a:xfrm>
          <a:off x="5159160" y="3529080"/>
          <a:ext cx="5518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22</xdr:row>
      <xdr:rowOff>0</xdr:rowOff>
    </xdr:from>
    <xdr:to>
      <xdr:col>4</xdr:col>
      <xdr:colOff>485280</xdr:colOff>
      <xdr:row>23</xdr:row>
      <xdr:rowOff>66600</xdr:rowOff>
    </xdr:to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00000000-0008-0000-0900-000055050000}"/>
            </a:ext>
          </a:extLst>
        </xdr:cNvPr>
        <xdr:cNvSpPr/>
      </xdr:nvSpPr>
      <xdr:spPr>
        <a:xfrm>
          <a:off x="5159160" y="3529080"/>
          <a:ext cx="5518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22</xdr:row>
      <xdr:rowOff>0</xdr:rowOff>
    </xdr:from>
    <xdr:to>
      <xdr:col>4</xdr:col>
      <xdr:colOff>485280</xdr:colOff>
      <xdr:row>23</xdr:row>
      <xdr:rowOff>66600</xdr:rowOff>
    </xdr:to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00000000-0008-0000-0900-000056050000}"/>
            </a:ext>
          </a:extLst>
        </xdr:cNvPr>
        <xdr:cNvSpPr/>
      </xdr:nvSpPr>
      <xdr:spPr>
        <a:xfrm>
          <a:off x="5159160" y="3529080"/>
          <a:ext cx="55188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00000000-0008-0000-0900-00005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00000000-0008-0000-0900-00005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00000000-0008-0000-0900-00005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00000000-0008-0000-0900-00005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00000000-0008-0000-0900-00005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00000000-0008-0000-0900-00005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00000000-0008-0000-0900-00005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00000000-0008-0000-0900-00005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00000000-0008-0000-0900-00005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00000000-0008-0000-0900-00006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00000000-0008-0000-0900-00006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00000000-0008-0000-0900-00006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00000000-0008-0000-0900-00006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00000000-0008-0000-0900-00006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00000000-0008-0000-0900-00006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00000000-0008-0000-0900-00006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00000000-0008-0000-0900-00006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00000000-0008-0000-0900-00006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00000000-0008-0000-0900-00006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00000000-0008-0000-0900-00006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00000000-0008-0000-0900-00006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00000000-0008-0000-0900-00006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00000000-0008-0000-0900-00006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00000000-0008-0000-0900-00006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00000000-0008-0000-0900-00006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00000000-0008-0000-0900-00007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00000000-0008-0000-0900-00007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00000000-0008-0000-0900-00007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00000000-0008-0000-0900-00007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00000000-0008-0000-0900-00007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00000000-0008-0000-0900-00007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00000000-0008-0000-0900-00007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00000000-0008-0000-0900-00007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00000000-0008-0000-0900-00007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00000000-0008-0000-0900-00007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00000000-0008-0000-0900-00007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00000000-0008-0000-0900-00007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00000000-0008-0000-0900-00007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00000000-0008-0000-0900-00007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00000000-0008-0000-0900-00007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00000000-0008-0000-0900-00007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00000000-0008-0000-0900-00008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00000000-0008-0000-0900-00008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00000000-0008-0000-0900-00008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00000000-0008-0000-0900-00008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00000000-0008-0000-0900-00008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00000000-0008-0000-0900-00008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00000000-0008-0000-0900-00008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00000000-0008-0000-0900-00008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39</xdr:row>
      <xdr:rowOff>0</xdr:rowOff>
    </xdr:from>
    <xdr:to>
      <xdr:col>4</xdr:col>
      <xdr:colOff>90000</xdr:colOff>
      <xdr:row>40</xdr:row>
      <xdr:rowOff>128520</xdr:rowOff>
    </xdr:to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00000000-0008-0000-0900-000088050000}"/>
            </a:ext>
          </a:extLst>
        </xdr:cNvPr>
        <xdr:cNvSpPr/>
      </xdr:nvSpPr>
      <xdr:spPr>
        <a:xfrm>
          <a:off x="5235120" y="6105240"/>
          <a:ext cx="8064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00000000-0008-0000-0900-00008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00000000-0008-0000-0900-00008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00000000-0008-0000-0900-00008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00000000-0008-0000-0900-00008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00000000-0008-0000-0900-00008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00000000-0008-0000-0900-00008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00000000-0008-0000-0900-00008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00000000-0008-0000-0900-00009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266760</xdr:colOff>
      <xdr:row>39</xdr:row>
      <xdr:rowOff>0</xdr:rowOff>
    </xdr:from>
    <xdr:to>
      <xdr:col>3</xdr:col>
      <xdr:colOff>323640</xdr:colOff>
      <xdr:row>40</xdr:row>
      <xdr:rowOff>128520</xdr:rowOff>
    </xdr:to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00000000-0008-0000-0900-000091050000}"/>
            </a:ext>
          </a:extLst>
        </xdr:cNvPr>
        <xdr:cNvSpPr/>
      </xdr:nvSpPr>
      <xdr:spPr>
        <a:xfrm>
          <a:off x="5111640" y="6105240"/>
          <a:ext cx="5688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00000000-0008-0000-0900-00009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00000000-0008-0000-0900-00009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00000000-0008-0000-0900-00009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00000000-0008-0000-0900-00009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00000000-0008-0000-0900-00009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00000000-0008-0000-0900-00009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00000000-0008-0000-0900-00009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00000000-0008-0000-0900-00009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00000000-0008-0000-0900-00009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00000000-0008-0000-0900-00009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00000000-0008-0000-0900-00009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00000000-0008-0000-0900-00009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00000000-0008-0000-0900-00009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00000000-0008-0000-0900-00009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00000000-0008-0000-0900-0000A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00000000-0008-0000-0900-0000A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00000000-0008-0000-0900-0000A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00000000-0008-0000-0900-0000A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00000000-0008-0000-0900-0000A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00000000-0008-0000-0900-0000A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00000000-0008-0000-0900-0000A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00000000-0008-0000-0900-0000A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00000000-0008-0000-0900-0000A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00000000-0008-0000-0900-0000A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00000000-0008-0000-0900-0000A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00000000-0008-0000-0900-0000A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00000000-0008-0000-0900-0000A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00000000-0008-0000-0900-0000A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00000000-0008-0000-0900-0000A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00000000-0008-0000-0900-0000A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00000000-0008-0000-0900-0000B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00000000-0008-0000-0900-0000B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00000000-0008-0000-0900-0000B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00000000-0008-0000-0900-0000B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00000000-0008-0000-0900-0000B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00000000-0008-0000-0900-0000B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00000000-0008-0000-0900-0000B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00000000-0008-0000-0900-0000B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00000000-0008-0000-0900-0000B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00000000-0008-0000-0900-0000B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00000000-0008-0000-0900-0000B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00000000-0008-0000-0900-0000B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00000000-0008-0000-0900-0000B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00000000-0008-0000-0900-0000B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00000000-0008-0000-0900-0000B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00000000-0008-0000-0900-0000B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00000000-0008-0000-0900-0000C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00000000-0008-0000-0900-0000C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00000000-0008-0000-0900-0000C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00000000-0008-0000-0900-0000C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00000000-0008-0000-0900-0000C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00000000-0008-0000-0900-0000C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00000000-0008-0000-0900-0000C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00000000-0008-0000-0900-0000C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00000000-0008-0000-0900-0000C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00000000-0008-0000-0900-0000C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00000000-0008-0000-0900-0000C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00000000-0008-0000-0900-0000C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00000000-0008-0000-0900-0000C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00000000-0008-0000-0900-0000C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00000000-0008-0000-0900-0000C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00000000-0008-0000-0900-0000C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00000000-0008-0000-0900-0000D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00000000-0008-0000-0900-0000D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00000000-0008-0000-0900-0000D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00000000-0008-0000-0900-0000D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00000000-0008-0000-0900-0000D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00000000-0008-0000-0900-0000D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00000000-0008-0000-0900-0000D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00000000-0008-0000-0900-0000D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9360</xdr:colOff>
      <xdr:row>39</xdr:row>
      <xdr:rowOff>0</xdr:rowOff>
    </xdr:from>
    <xdr:to>
      <xdr:col>4</xdr:col>
      <xdr:colOff>90000</xdr:colOff>
      <xdr:row>40</xdr:row>
      <xdr:rowOff>128520</xdr:rowOff>
    </xdr:to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00000000-0008-0000-0900-0000D8050000}"/>
            </a:ext>
          </a:extLst>
        </xdr:cNvPr>
        <xdr:cNvSpPr/>
      </xdr:nvSpPr>
      <xdr:spPr>
        <a:xfrm>
          <a:off x="5235120" y="6105240"/>
          <a:ext cx="8064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00000000-0008-0000-0900-0000D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266760</xdr:colOff>
      <xdr:row>39</xdr:row>
      <xdr:rowOff>0</xdr:rowOff>
    </xdr:from>
    <xdr:to>
      <xdr:col>3</xdr:col>
      <xdr:colOff>323640</xdr:colOff>
      <xdr:row>40</xdr:row>
      <xdr:rowOff>128520</xdr:rowOff>
    </xdr:to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00000000-0008-0000-0900-0000DA050000}"/>
            </a:ext>
          </a:extLst>
        </xdr:cNvPr>
        <xdr:cNvSpPr/>
      </xdr:nvSpPr>
      <xdr:spPr>
        <a:xfrm>
          <a:off x="5111640" y="6105240"/>
          <a:ext cx="5688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00000000-0008-0000-0900-0000D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00000000-0008-0000-0900-0000D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00000000-0008-0000-0900-0000D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00000000-0008-0000-0900-0000D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00000000-0008-0000-0900-0000D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00000000-0008-0000-0900-0000E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00000000-0008-0000-0900-0000E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00000000-0008-0000-0900-0000E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00000000-0008-0000-0900-0000E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00000000-0008-0000-0900-0000E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00000000-0008-0000-0900-0000E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00000000-0008-0000-0900-0000E6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00000000-0008-0000-0900-0000E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00000000-0008-0000-0900-0000E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00000000-0008-0000-0900-0000E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00000000-0008-0000-0900-0000E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00000000-0008-0000-0900-0000E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00000000-0008-0000-0900-0000E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00000000-0008-0000-0900-0000E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00000000-0008-0000-0900-0000E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00000000-0008-0000-0900-0000E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00000000-0008-0000-0900-0000F0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00000000-0008-0000-0900-0000F1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00000000-0008-0000-0900-0000F2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00000000-0008-0000-0900-0000F3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00000000-0008-0000-0900-0000F4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00000000-0008-0000-0900-0000F5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100080</xdr:colOff>
      <xdr:row>39</xdr:row>
      <xdr:rowOff>0</xdr:rowOff>
    </xdr:from>
    <xdr:to>
      <xdr:col>3</xdr:col>
      <xdr:colOff>171000</xdr:colOff>
      <xdr:row>40</xdr:row>
      <xdr:rowOff>128520</xdr:rowOff>
    </xdr:to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00000000-0008-0000-0900-0000F6050000}"/>
            </a:ext>
          </a:extLst>
        </xdr:cNvPr>
        <xdr:cNvSpPr/>
      </xdr:nvSpPr>
      <xdr:spPr>
        <a:xfrm>
          <a:off x="4944960" y="6105240"/>
          <a:ext cx="709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00000000-0008-0000-0900-0000F7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00000000-0008-0000-0900-0000F8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00000000-0008-0000-0900-0000F9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00000000-0008-0000-0900-0000FA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00000000-0008-0000-0900-0000FB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00000000-0008-0000-0900-0000FC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00000000-0008-0000-0900-0000FD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00000000-0008-0000-0900-0000FE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39</xdr:row>
      <xdr:rowOff>0</xdr:rowOff>
    </xdr:from>
    <xdr:to>
      <xdr:col>4</xdr:col>
      <xdr:colOff>493065</xdr:colOff>
      <xdr:row>40</xdr:row>
      <xdr:rowOff>128520</xdr:rowOff>
    </xdr:to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00000000-0008-0000-0900-0000FF050000}"/>
            </a:ext>
          </a:extLst>
        </xdr:cNvPr>
        <xdr:cNvSpPr/>
      </xdr:nvSpPr>
      <xdr:spPr>
        <a:xfrm>
          <a:off x="5168880" y="6105240"/>
          <a:ext cx="5785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100080</xdr:colOff>
      <xdr:row>39</xdr:row>
      <xdr:rowOff>0</xdr:rowOff>
    </xdr:from>
    <xdr:to>
      <xdr:col>3</xdr:col>
      <xdr:colOff>171000</xdr:colOff>
      <xdr:row>40</xdr:row>
      <xdr:rowOff>128520</xdr:rowOff>
    </xdr:to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00000000-0008-0000-0900-000000060000}"/>
            </a:ext>
          </a:extLst>
        </xdr:cNvPr>
        <xdr:cNvSpPr/>
      </xdr:nvSpPr>
      <xdr:spPr>
        <a:xfrm>
          <a:off x="4944960" y="6105240"/>
          <a:ext cx="7092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00000000-0008-0000-0900-000001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00000000-0008-0000-0900-000002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00000000-0008-0000-0900-000003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00000000-0008-0000-0900-000004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00000000-0008-0000-0900-000005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00000000-0008-0000-0900-000006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00000000-0008-0000-0900-000007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00000000-0008-0000-0900-000008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00000000-0008-0000-0900-000009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00000000-0008-0000-0900-00000A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00000000-0008-0000-0900-00000B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00000000-0008-0000-0900-00000C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00000000-0008-0000-0900-00000D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00000000-0008-0000-0900-00000E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00000000-0008-0000-0900-00000F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00000000-0008-0000-0900-000010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00000000-0008-0000-0900-000011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00000000-0008-0000-0900-000012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00000000-0008-0000-0900-000013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00000000-0008-0000-0900-000014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100080</xdr:colOff>
      <xdr:row>33</xdr:row>
      <xdr:rowOff>0</xdr:rowOff>
    </xdr:from>
    <xdr:to>
      <xdr:col>3</xdr:col>
      <xdr:colOff>171000</xdr:colOff>
      <xdr:row>35</xdr:row>
      <xdr:rowOff>14040</xdr:rowOff>
    </xdr:to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00000000-0008-0000-0900-000015060000}"/>
            </a:ext>
          </a:extLst>
        </xdr:cNvPr>
        <xdr:cNvSpPr/>
      </xdr:nvSpPr>
      <xdr:spPr>
        <a:xfrm>
          <a:off x="4944960" y="5331960"/>
          <a:ext cx="709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00000000-0008-0000-0900-000016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00000000-0008-0000-0900-000017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00000000-0008-0000-0900-000018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00000000-0008-0000-0900-000019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324000</xdr:colOff>
      <xdr:row>33</xdr:row>
      <xdr:rowOff>0</xdr:rowOff>
    </xdr:from>
    <xdr:to>
      <xdr:col>4</xdr:col>
      <xdr:colOff>493065</xdr:colOff>
      <xdr:row>35</xdr:row>
      <xdr:rowOff>14040</xdr:rowOff>
    </xdr:to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00000000-0008-0000-0900-00001A060000}"/>
            </a:ext>
          </a:extLst>
        </xdr:cNvPr>
        <xdr:cNvSpPr/>
      </xdr:nvSpPr>
      <xdr:spPr>
        <a:xfrm>
          <a:off x="5168880" y="5331960"/>
          <a:ext cx="578520" cy="2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17</xdr:row>
      <xdr:rowOff>100080</xdr:rowOff>
    </xdr:from>
    <xdr:to>
      <xdr:col>4</xdr:col>
      <xdr:colOff>493065</xdr:colOff>
      <xdr:row>20</xdr:row>
      <xdr:rowOff>90360</xdr:rowOff>
    </xdr:to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00000000-0008-0000-0900-00001B060000}"/>
            </a:ext>
          </a:extLst>
        </xdr:cNvPr>
        <xdr:cNvSpPr/>
      </xdr:nvSpPr>
      <xdr:spPr>
        <a:xfrm>
          <a:off x="5182920" y="2984760"/>
          <a:ext cx="564480" cy="376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39</xdr:row>
      <xdr:rowOff>0</xdr:rowOff>
    </xdr:from>
    <xdr:to>
      <xdr:col>5</xdr:col>
      <xdr:colOff>14040</xdr:colOff>
      <xdr:row>40</xdr:row>
      <xdr:rowOff>128520</xdr:rowOff>
    </xdr:to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00000000-0008-0000-0900-00001C060000}"/>
            </a:ext>
          </a:extLst>
        </xdr:cNvPr>
        <xdr:cNvSpPr/>
      </xdr:nvSpPr>
      <xdr:spPr>
        <a:xfrm>
          <a:off x="5192640" y="6105240"/>
          <a:ext cx="569160" cy="257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25</xdr:row>
      <xdr:rowOff>0</xdr:rowOff>
    </xdr:from>
    <xdr:to>
      <xdr:col>5</xdr:col>
      <xdr:colOff>14040</xdr:colOff>
      <xdr:row>25</xdr:row>
      <xdr:rowOff>190080</xdr:rowOff>
    </xdr:to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00000000-0008-0000-0900-00001D060000}"/>
            </a:ext>
          </a:extLst>
        </xdr:cNvPr>
        <xdr:cNvSpPr/>
      </xdr:nvSpPr>
      <xdr:spPr>
        <a:xfrm>
          <a:off x="5178240" y="4044240"/>
          <a:ext cx="583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32</xdr:row>
      <xdr:rowOff>0</xdr:rowOff>
    </xdr:from>
    <xdr:to>
      <xdr:col>5</xdr:col>
      <xdr:colOff>14040</xdr:colOff>
      <xdr:row>34</xdr:row>
      <xdr:rowOff>23400</xdr:rowOff>
    </xdr:to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00000000-0008-0000-0900-00001E060000}"/>
            </a:ext>
          </a:extLst>
        </xdr:cNvPr>
        <xdr:cNvSpPr/>
      </xdr:nvSpPr>
      <xdr:spPr>
        <a:xfrm>
          <a:off x="5178240" y="5203080"/>
          <a:ext cx="583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33</xdr:row>
      <xdr:rowOff>0</xdr:rowOff>
    </xdr:from>
    <xdr:to>
      <xdr:col>5</xdr:col>
      <xdr:colOff>14040</xdr:colOff>
      <xdr:row>35</xdr:row>
      <xdr:rowOff>23400</xdr:rowOff>
    </xdr:to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00000000-0008-0000-0900-00001F060000}"/>
            </a:ext>
          </a:extLst>
        </xdr:cNvPr>
        <xdr:cNvSpPr/>
      </xdr:nvSpPr>
      <xdr:spPr>
        <a:xfrm>
          <a:off x="5178240" y="5331960"/>
          <a:ext cx="583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33</xdr:row>
      <xdr:rowOff>0</xdr:rowOff>
    </xdr:from>
    <xdr:to>
      <xdr:col>5</xdr:col>
      <xdr:colOff>14040</xdr:colOff>
      <xdr:row>35</xdr:row>
      <xdr:rowOff>23400</xdr:rowOff>
    </xdr:to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00000000-0008-0000-0900-000020060000}"/>
            </a:ext>
          </a:extLst>
        </xdr:cNvPr>
        <xdr:cNvSpPr/>
      </xdr:nvSpPr>
      <xdr:spPr>
        <a:xfrm>
          <a:off x="5178240" y="5331960"/>
          <a:ext cx="583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33</xdr:row>
      <xdr:rowOff>0</xdr:rowOff>
    </xdr:from>
    <xdr:to>
      <xdr:col>5</xdr:col>
      <xdr:colOff>14040</xdr:colOff>
      <xdr:row>35</xdr:row>
      <xdr:rowOff>23400</xdr:rowOff>
    </xdr:to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00000000-0008-0000-0900-000021060000}"/>
            </a:ext>
          </a:extLst>
        </xdr:cNvPr>
        <xdr:cNvSpPr/>
      </xdr:nvSpPr>
      <xdr:spPr>
        <a:xfrm>
          <a:off x="5178240" y="5331960"/>
          <a:ext cx="583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33</xdr:row>
      <xdr:rowOff>0</xdr:rowOff>
    </xdr:from>
    <xdr:to>
      <xdr:col>5</xdr:col>
      <xdr:colOff>14040</xdr:colOff>
      <xdr:row>35</xdr:row>
      <xdr:rowOff>23400</xdr:rowOff>
    </xdr:to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00000000-0008-0000-0900-000022060000}"/>
            </a:ext>
          </a:extLst>
        </xdr:cNvPr>
        <xdr:cNvSpPr/>
      </xdr:nvSpPr>
      <xdr:spPr>
        <a:xfrm>
          <a:off x="5178240" y="5331960"/>
          <a:ext cx="583560" cy="28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00000000-0008-0000-0900-000023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00000000-0008-0000-0900-000024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00000000-0008-0000-0900-000025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25</xdr:row>
      <xdr:rowOff>0</xdr:rowOff>
    </xdr:from>
    <xdr:to>
      <xdr:col>5</xdr:col>
      <xdr:colOff>14040</xdr:colOff>
      <xdr:row>25</xdr:row>
      <xdr:rowOff>190080</xdr:rowOff>
    </xdr:to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00000000-0008-0000-0900-000026060000}"/>
            </a:ext>
          </a:extLst>
        </xdr:cNvPr>
        <xdr:cNvSpPr/>
      </xdr:nvSpPr>
      <xdr:spPr>
        <a:xfrm>
          <a:off x="5178240" y="4044240"/>
          <a:ext cx="583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25</xdr:row>
      <xdr:rowOff>0</xdr:rowOff>
    </xdr:from>
    <xdr:to>
      <xdr:col>5</xdr:col>
      <xdr:colOff>14040</xdr:colOff>
      <xdr:row>25</xdr:row>
      <xdr:rowOff>190080</xdr:rowOff>
    </xdr:to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00000000-0008-0000-0900-000027060000}"/>
            </a:ext>
          </a:extLst>
        </xdr:cNvPr>
        <xdr:cNvSpPr/>
      </xdr:nvSpPr>
      <xdr:spPr>
        <a:xfrm>
          <a:off x="5178240" y="4044240"/>
          <a:ext cx="583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25</xdr:row>
      <xdr:rowOff>0</xdr:rowOff>
    </xdr:from>
    <xdr:to>
      <xdr:col>5</xdr:col>
      <xdr:colOff>14040</xdr:colOff>
      <xdr:row>25</xdr:row>
      <xdr:rowOff>190080</xdr:rowOff>
    </xdr:to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00000000-0008-0000-0900-000028060000}"/>
            </a:ext>
          </a:extLst>
        </xdr:cNvPr>
        <xdr:cNvSpPr/>
      </xdr:nvSpPr>
      <xdr:spPr>
        <a:xfrm>
          <a:off x="5178240" y="4044240"/>
          <a:ext cx="583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22</xdr:row>
      <xdr:rowOff>0</xdr:rowOff>
    </xdr:from>
    <xdr:to>
      <xdr:col>5</xdr:col>
      <xdr:colOff>14040</xdr:colOff>
      <xdr:row>23</xdr:row>
      <xdr:rowOff>66240</xdr:rowOff>
    </xdr:to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00000000-0008-0000-0900-000029060000}"/>
            </a:ext>
          </a:extLst>
        </xdr:cNvPr>
        <xdr:cNvSpPr/>
      </xdr:nvSpPr>
      <xdr:spPr>
        <a:xfrm>
          <a:off x="5178240" y="3529080"/>
          <a:ext cx="5835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22</xdr:row>
      <xdr:rowOff>0</xdr:rowOff>
    </xdr:from>
    <xdr:to>
      <xdr:col>5</xdr:col>
      <xdr:colOff>14040</xdr:colOff>
      <xdr:row>23</xdr:row>
      <xdr:rowOff>66240</xdr:rowOff>
    </xdr:to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00000000-0008-0000-0900-00002A060000}"/>
            </a:ext>
          </a:extLst>
        </xdr:cNvPr>
        <xdr:cNvSpPr/>
      </xdr:nvSpPr>
      <xdr:spPr>
        <a:xfrm>
          <a:off x="5178240" y="3529080"/>
          <a:ext cx="5835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22</xdr:row>
      <xdr:rowOff>0</xdr:rowOff>
    </xdr:from>
    <xdr:to>
      <xdr:col>5</xdr:col>
      <xdr:colOff>14040</xdr:colOff>
      <xdr:row>23</xdr:row>
      <xdr:rowOff>66240</xdr:rowOff>
    </xdr:to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00000000-0008-0000-0900-00002B060000}"/>
            </a:ext>
          </a:extLst>
        </xdr:cNvPr>
        <xdr:cNvSpPr/>
      </xdr:nvSpPr>
      <xdr:spPr>
        <a:xfrm>
          <a:off x="5178240" y="3529080"/>
          <a:ext cx="583560" cy="19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00000000-0008-0000-0900-00002C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00000000-0008-0000-0900-00002D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34</xdr:row>
      <xdr:rowOff>0</xdr:rowOff>
    </xdr:from>
    <xdr:to>
      <xdr:col>5</xdr:col>
      <xdr:colOff>14040</xdr:colOff>
      <xdr:row>36</xdr:row>
      <xdr:rowOff>42480</xdr:rowOff>
    </xdr:to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00000000-0008-0000-0900-00002E060000}"/>
            </a:ext>
          </a:extLst>
        </xdr:cNvPr>
        <xdr:cNvSpPr/>
      </xdr:nvSpPr>
      <xdr:spPr>
        <a:xfrm>
          <a:off x="5178240" y="5460840"/>
          <a:ext cx="58356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35</xdr:row>
      <xdr:rowOff>0</xdr:rowOff>
    </xdr:from>
    <xdr:to>
      <xdr:col>5</xdr:col>
      <xdr:colOff>14040</xdr:colOff>
      <xdr:row>38</xdr:row>
      <xdr:rowOff>47160</xdr:rowOff>
    </xdr:to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00000000-0008-0000-0900-00002F060000}"/>
            </a:ext>
          </a:extLst>
        </xdr:cNvPr>
        <xdr:cNvSpPr/>
      </xdr:nvSpPr>
      <xdr:spPr>
        <a:xfrm>
          <a:off x="5178240" y="5589720"/>
          <a:ext cx="5835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35</xdr:row>
      <xdr:rowOff>0</xdr:rowOff>
    </xdr:from>
    <xdr:to>
      <xdr:col>5</xdr:col>
      <xdr:colOff>14040</xdr:colOff>
      <xdr:row>38</xdr:row>
      <xdr:rowOff>47160</xdr:rowOff>
    </xdr:to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00000000-0008-0000-0900-000030060000}"/>
            </a:ext>
          </a:extLst>
        </xdr:cNvPr>
        <xdr:cNvSpPr/>
      </xdr:nvSpPr>
      <xdr:spPr>
        <a:xfrm>
          <a:off x="5178240" y="5589720"/>
          <a:ext cx="5835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35</xdr:row>
      <xdr:rowOff>0</xdr:rowOff>
    </xdr:from>
    <xdr:to>
      <xdr:col>5</xdr:col>
      <xdr:colOff>14040</xdr:colOff>
      <xdr:row>38</xdr:row>
      <xdr:rowOff>47160</xdr:rowOff>
    </xdr:to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00000000-0008-0000-0900-000031060000}"/>
            </a:ext>
          </a:extLst>
        </xdr:cNvPr>
        <xdr:cNvSpPr/>
      </xdr:nvSpPr>
      <xdr:spPr>
        <a:xfrm>
          <a:off x="5178240" y="5589720"/>
          <a:ext cx="583560" cy="433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24</xdr:row>
      <xdr:rowOff>0</xdr:rowOff>
    </xdr:from>
    <xdr:to>
      <xdr:col>5</xdr:col>
      <xdr:colOff>14040</xdr:colOff>
      <xdr:row>24</xdr:row>
      <xdr:rowOff>128520</xdr:rowOff>
    </xdr:to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00000000-0008-0000-0900-000032060000}"/>
            </a:ext>
          </a:extLst>
        </xdr:cNvPr>
        <xdr:cNvSpPr/>
      </xdr:nvSpPr>
      <xdr:spPr>
        <a:xfrm>
          <a:off x="5178240" y="3915360"/>
          <a:ext cx="583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24</xdr:row>
      <xdr:rowOff>0</xdr:rowOff>
    </xdr:from>
    <xdr:to>
      <xdr:col>5</xdr:col>
      <xdr:colOff>14040</xdr:colOff>
      <xdr:row>24</xdr:row>
      <xdr:rowOff>128520</xdr:rowOff>
    </xdr:to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00000000-0008-0000-0900-000033060000}"/>
            </a:ext>
          </a:extLst>
        </xdr:cNvPr>
        <xdr:cNvSpPr/>
      </xdr:nvSpPr>
      <xdr:spPr>
        <a:xfrm>
          <a:off x="5178240" y="3915360"/>
          <a:ext cx="583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24</xdr:row>
      <xdr:rowOff>0</xdr:rowOff>
    </xdr:from>
    <xdr:to>
      <xdr:col>5</xdr:col>
      <xdr:colOff>14040</xdr:colOff>
      <xdr:row>24</xdr:row>
      <xdr:rowOff>128520</xdr:rowOff>
    </xdr:to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00000000-0008-0000-0900-000034060000}"/>
            </a:ext>
          </a:extLst>
        </xdr:cNvPr>
        <xdr:cNvSpPr/>
      </xdr:nvSpPr>
      <xdr:spPr>
        <a:xfrm>
          <a:off x="5178240" y="3915360"/>
          <a:ext cx="583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24</xdr:row>
      <xdr:rowOff>0</xdr:rowOff>
    </xdr:from>
    <xdr:to>
      <xdr:col>5</xdr:col>
      <xdr:colOff>14040</xdr:colOff>
      <xdr:row>24</xdr:row>
      <xdr:rowOff>128520</xdr:rowOff>
    </xdr:to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00000000-0008-0000-0900-000035060000}"/>
            </a:ext>
          </a:extLst>
        </xdr:cNvPr>
        <xdr:cNvSpPr/>
      </xdr:nvSpPr>
      <xdr:spPr>
        <a:xfrm>
          <a:off x="5178240" y="3915360"/>
          <a:ext cx="58356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23</xdr:row>
      <xdr:rowOff>0</xdr:rowOff>
    </xdr:from>
    <xdr:to>
      <xdr:col>5</xdr:col>
      <xdr:colOff>14040</xdr:colOff>
      <xdr:row>23</xdr:row>
      <xdr:rowOff>185400</xdr:rowOff>
    </xdr:to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00000000-0008-0000-0900-000036060000}"/>
            </a:ext>
          </a:extLst>
        </xdr:cNvPr>
        <xdr:cNvSpPr/>
      </xdr:nvSpPr>
      <xdr:spPr>
        <a:xfrm>
          <a:off x="5178240" y="3657960"/>
          <a:ext cx="58356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23</xdr:row>
      <xdr:rowOff>0</xdr:rowOff>
    </xdr:from>
    <xdr:to>
      <xdr:col>5</xdr:col>
      <xdr:colOff>14040</xdr:colOff>
      <xdr:row>23</xdr:row>
      <xdr:rowOff>185400</xdr:rowOff>
    </xdr:to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00000000-0008-0000-0900-000037060000}"/>
            </a:ext>
          </a:extLst>
        </xdr:cNvPr>
        <xdr:cNvSpPr/>
      </xdr:nvSpPr>
      <xdr:spPr>
        <a:xfrm>
          <a:off x="5178240" y="3657960"/>
          <a:ext cx="58356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333360</xdr:colOff>
      <xdr:row>23</xdr:row>
      <xdr:rowOff>0</xdr:rowOff>
    </xdr:from>
    <xdr:to>
      <xdr:col>5</xdr:col>
      <xdr:colOff>14040</xdr:colOff>
      <xdr:row>23</xdr:row>
      <xdr:rowOff>185400</xdr:rowOff>
    </xdr:to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00000000-0008-0000-0900-000038060000}"/>
            </a:ext>
          </a:extLst>
        </xdr:cNvPr>
        <xdr:cNvSpPr/>
      </xdr:nvSpPr>
      <xdr:spPr>
        <a:xfrm>
          <a:off x="5178240" y="3657960"/>
          <a:ext cx="58356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70920</xdr:colOff>
      <xdr:row>14</xdr:row>
      <xdr:rowOff>128520</xdr:rowOff>
    </xdr:to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00000000-0008-0000-0900-000039060000}"/>
            </a:ext>
          </a:extLst>
        </xdr:cNvPr>
        <xdr:cNvSpPr/>
      </xdr:nvSpPr>
      <xdr:spPr>
        <a:xfrm>
          <a:off x="4844880" y="2498040"/>
          <a:ext cx="7092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70920</xdr:colOff>
      <xdr:row>15</xdr:row>
      <xdr:rowOff>128520</xdr:rowOff>
    </xdr:to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00000000-0008-0000-0900-00003A060000}"/>
            </a:ext>
          </a:extLst>
        </xdr:cNvPr>
        <xdr:cNvSpPr/>
      </xdr:nvSpPr>
      <xdr:spPr>
        <a:xfrm>
          <a:off x="4844880" y="2626920"/>
          <a:ext cx="70920" cy="12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00000000-0008-0000-0900-00003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00000000-0008-0000-0900-00003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00000000-0008-0000-0900-00003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00000000-0008-0000-0900-00003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00000000-0008-0000-0900-00003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00000000-0008-0000-0900-00004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00000000-0008-0000-0900-00004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00000000-0008-0000-0900-00004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00000000-0008-0000-0900-00004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00000000-0008-0000-0900-00004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00000000-0008-0000-0900-00004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00000000-0008-0000-0900-00004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00000000-0008-0000-0900-00004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00000000-0008-0000-0900-00004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00000000-0008-0000-0900-00004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00000000-0008-0000-0900-00004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00000000-0008-0000-0900-00004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00000000-0008-0000-0900-00004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00000000-0008-0000-0900-00004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00000000-0008-0000-0900-00004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00000000-0008-0000-0900-00004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00000000-0008-0000-0900-00005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00000000-0008-0000-0900-00005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00000000-0008-0000-0900-00005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00000000-0008-0000-0900-00005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00000000-0008-0000-0900-00005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00000000-0008-0000-0900-00005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00000000-0008-0000-0900-00005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00000000-0008-0000-0900-00005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00000000-0008-0000-0900-00005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00000000-0008-0000-0900-00005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00000000-0008-0000-0900-00005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00000000-0008-0000-0900-00005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00000000-0008-0000-0900-00005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00000000-0008-0000-0900-00005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00000000-0008-0000-0900-00005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00000000-0008-0000-0900-00005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00000000-0008-0000-0900-00006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00000000-0008-0000-0900-00006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00000000-0008-0000-0900-00006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00000000-0008-0000-0900-00006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00000000-0008-0000-0900-00006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00000000-0008-0000-0900-00006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00000000-0008-0000-0900-00006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00000000-0008-0000-0900-00006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00000000-0008-0000-0900-00006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00000000-0008-0000-0900-00006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00000000-0008-0000-0900-00006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00000000-0008-0000-0900-00006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75960</xdr:colOff>
      <xdr:row>40</xdr:row>
      <xdr:rowOff>61560</xdr:rowOff>
    </xdr:to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00000000-0008-0000-0900-00006C060000}"/>
            </a:ext>
          </a:extLst>
        </xdr:cNvPr>
        <xdr:cNvSpPr/>
      </xdr:nvSpPr>
      <xdr:spPr>
        <a:xfrm>
          <a:off x="9274680" y="6105240"/>
          <a:ext cx="759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00000000-0008-0000-0900-00006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00000000-0008-0000-0900-00006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00000000-0008-0000-0900-00006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00000000-0008-0000-0900-00007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00000000-0008-0000-0900-00007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00000000-0008-0000-0900-00007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00000000-0008-0000-0900-00007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00000000-0008-0000-0900-00007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00000000-0008-0000-0900-00007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00000000-0008-0000-0900-00007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00000000-0008-0000-0900-00007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00000000-0008-0000-0900-00007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00000000-0008-0000-0900-00007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00000000-0008-0000-0900-00007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00000000-0008-0000-0900-00007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00000000-0008-0000-0900-00007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00000000-0008-0000-0900-00007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00000000-0008-0000-0900-00007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00000000-0008-0000-0900-00007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00000000-0008-0000-0900-00008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00000000-0008-0000-0900-00008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00000000-0008-0000-0900-00008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00000000-0008-0000-0900-00008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00000000-0008-0000-0900-00008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00000000-0008-0000-0900-00008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00000000-0008-0000-0900-00008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00000000-0008-0000-0900-00008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00000000-0008-0000-0900-00008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00000000-0008-0000-0900-00008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00000000-0008-0000-0900-00008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00000000-0008-0000-0900-00008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00000000-0008-0000-0900-00008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00000000-0008-0000-0900-00008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00000000-0008-0000-0900-00008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00000000-0008-0000-0900-00008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00000000-0008-0000-0900-00009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00000000-0008-0000-0900-00009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00000000-0008-0000-0900-00009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00000000-0008-0000-0900-00009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00000000-0008-0000-0900-00009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00000000-0008-0000-0900-00009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00000000-0008-0000-0900-00009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00000000-0008-0000-0900-00009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00000000-0008-0000-0900-00009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00000000-0008-0000-0900-00009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00000000-0008-0000-0900-00009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00000000-0008-0000-0900-00009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00000000-0008-0000-0900-00009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00000000-0008-0000-0900-00009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00000000-0008-0000-0900-00009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00000000-0008-0000-0900-00009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00000000-0008-0000-0900-0000A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00000000-0008-0000-0900-0000A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00000000-0008-0000-0900-0000A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00000000-0008-0000-0900-0000A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00000000-0008-0000-0900-0000A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00000000-0008-0000-0900-0000A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00000000-0008-0000-0900-0000A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00000000-0008-0000-0900-0000A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00000000-0008-0000-0900-0000A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00000000-0008-0000-0900-0000A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00000000-0008-0000-0900-0000A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00000000-0008-0000-0900-0000A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00000000-0008-0000-0900-0000A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00000000-0008-0000-0900-0000A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00000000-0008-0000-0900-0000A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00000000-0008-0000-0900-0000A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00000000-0008-0000-0900-0000B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00000000-0008-0000-0900-0000B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00000000-0008-0000-0900-0000B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00000000-0008-0000-0900-0000B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00000000-0008-0000-0900-0000B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00000000-0008-0000-0900-0000B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00000000-0008-0000-0900-0000B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00000000-0008-0000-0900-0000B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00000000-0008-0000-0900-0000B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00000000-0008-0000-0900-0000B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00000000-0008-0000-0900-0000B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75960</xdr:colOff>
      <xdr:row>40</xdr:row>
      <xdr:rowOff>61560</xdr:rowOff>
    </xdr:to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00000000-0008-0000-0900-0000BB060000}"/>
            </a:ext>
          </a:extLst>
        </xdr:cNvPr>
        <xdr:cNvSpPr/>
      </xdr:nvSpPr>
      <xdr:spPr>
        <a:xfrm>
          <a:off x="9274680" y="6105240"/>
          <a:ext cx="759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00000000-0008-0000-0900-0000B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00000000-0008-0000-0900-0000B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00000000-0008-0000-0900-0000B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00000000-0008-0000-0900-0000B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00000000-0008-0000-0900-0000C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00000000-0008-0000-0900-0000C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00000000-0008-0000-0900-0000C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00000000-0008-0000-0900-0000C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00000000-0008-0000-0900-0000C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00000000-0008-0000-0900-0000C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00000000-0008-0000-0900-0000C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00000000-0008-0000-0900-0000C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00000000-0008-0000-0900-0000C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00000000-0008-0000-0900-0000C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00000000-0008-0000-0900-0000C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00000000-0008-0000-0900-0000C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00000000-0008-0000-0900-0000C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00000000-0008-0000-0900-0000C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00000000-0008-0000-0900-0000C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00000000-0008-0000-0900-0000C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00000000-0008-0000-0900-0000D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00000000-0008-0000-0900-0000D1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00000000-0008-0000-0900-0000D2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00000000-0008-0000-0900-0000D3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00000000-0008-0000-0900-0000D4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00000000-0008-0000-0900-0000D5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00000000-0008-0000-0900-0000D6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00000000-0008-0000-0900-0000D7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00000000-0008-0000-0900-0000D8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00000000-0008-0000-0900-0000D9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00000000-0008-0000-0900-0000DA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00000000-0008-0000-0900-0000DB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00000000-0008-0000-0900-0000DC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00000000-0008-0000-0900-0000DD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00000000-0008-0000-0900-0000DE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00000000-0008-0000-0900-0000DF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39</xdr:row>
      <xdr:rowOff>0</xdr:rowOff>
    </xdr:from>
    <xdr:to>
      <xdr:col>17</xdr:col>
      <xdr:colOff>275400</xdr:colOff>
      <xdr:row>40</xdr:row>
      <xdr:rowOff>61560</xdr:rowOff>
    </xdr:to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00000000-0008-0000-0900-0000E0060000}"/>
            </a:ext>
          </a:extLst>
        </xdr:cNvPr>
        <xdr:cNvSpPr/>
      </xdr:nvSpPr>
      <xdr:spPr>
        <a:xfrm>
          <a:off x="9245520" y="610524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00000000-0008-0000-0900-0000E1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00000000-0008-0000-0900-0000E2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00000000-0008-0000-0900-0000E3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00000000-0008-0000-0900-0000E4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00000000-0008-0000-0900-0000E5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00000000-0008-0000-0900-0000E6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00000000-0008-0000-0900-0000E7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00000000-0008-0000-0900-0000E8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00000000-0008-0000-0900-0000E9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00000000-0008-0000-0900-0000EA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00000000-0008-0000-0900-0000EB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00000000-0008-0000-0900-0000EC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00000000-0008-0000-0900-0000ED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00000000-0008-0000-0900-0000EE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00000000-0008-0000-0900-0000EF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00000000-0008-0000-0900-0000F0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00000000-0008-0000-0900-0000F1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00000000-0008-0000-0900-0000F2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00000000-0008-0000-0900-0000F3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00000000-0008-0000-0900-0000F4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00000000-0008-0000-0900-0000F5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00000000-0008-0000-0900-0000F6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00000000-0008-0000-0900-0000F7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00000000-0008-0000-0900-0000F8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304920</xdr:colOff>
      <xdr:row>33</xdr:row>
      <xdr:rowOff>0</xdr:rowOff>
    </xdr:from>
    <xdr:to>
      <xdr:col>17</xdr:col>
      <xdr:colOff>275400</xdr:colOff>
      <xdr:row>34</xdr:row>
      <xdr:rowOff>71280</xdr:rowOff>
    </xdr:to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00000000-0008-0000-0900-0000F9060000}"/>
            </a:ext>
          </a:extLst>
        </xdr:cNvPr>
        <xdr:cNvSpPr/>
      </xdr:nvSpPr>
      <xdr:spPr>
        <a:xfrm>
          <a:off x="9245520" y="5331960"/>
          <a:ext cx="304560" cy="200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284760</xdr:colOff>
      <xdr:row>40</xdr:row>
      <xdr:rowOff>61560</xdr:rowOff>
    </xdr:to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00000000-0008-0000-0900-0000FA060000}"/>
            </a:ext>
          </a:extLst>
        </xdr:cNvPr>
        <xdr:cNvSpPr/>
      </xdr:nvSpPr>
      <xdr:spPr>
        <a:xfrm>
          <a:off x="9264600" y="6105240"/>
          <a:ext cx="29484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24</xdr:row>
      <xdr:rowOff>0</xdr:rowOff>
    </xdr:from>
    <xdr:to>
      <xdr:col>17</xdr:col>
      <xdr:colOff>284760</xdr:colOff>
      <xdr:row>25</xdr:row>
      <xdr:rowOff>61200</xdr:rowOff>
    </xdr:to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00000000-0008-0000-0900-0000FB060000}"/>
            </a:ext>
          </a:extLst>
        </xdr:cNvPr>
        <xdr:cNvSpPr/>
      </xdr:nvSpPr>
      <xdr:spPr>
        <a:xfrm>
          <a:off x="9254880" y="39153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32</xdr:row>
      <xdr:rowOff>0</xdr:rowOff>
    </xdr:from>
    <xdr:to>
      <xdr:col>17</xdr:col>
      <xdr:colOff>284760</xdr:colOff>
      <xdr:row>33</xdr:row>
      <xdr:rowOff>61560</xdr:rowOff>
    </xdr:to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00000000-0008-0000-0900-0000FC060000}"/>
            </a:ext>
          </a:extLst>
        </xdr:cNvPr>
        <xdr:cNvSpPr/>
      </xdr:nvSpPr>
      <xdr:spPr>
        <a:xfrm>
          <a:off x="9254880" y="520308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33</xdr:row>
      <xdr:rowOff>0</xdr:rowOff>
    </xdr:from>
    <xdr:to>
      <xdr:col>17</xdr:col>
      <xdr:colOff>284760</xdr:colOff>
      <xdr:row>34</xdr:row>
      <xdr:rowOff>80640</xdr:rowOff>
    </xdr:to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00000000-0008-0000-0900-0000FD060000}"/>
            </a:ext>
          </a:extLst>
        </xdr:cNvPr>
        <xdr:cNvSpPr/>
      </xdr:nvSpPr>
      <xdr:spPr>
        <a:xfrm>
          <a:off x="9254880" y="5331960"/>
          <a:ext cx="304560" cy="209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33</xdr:row>
      <xdr:rowOff>0</xdr:rowOff>
    </xdr:from>
    <xdr:to>
      <xdr:col>17</xdr:col>
      <xdr:colOff>284760</xdr:colOff>
      <xdr:row>34</xdr:row>
      <xdr:rowOff>80640</xdr:rowOff>
    </xdr:to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00000000-0008-0000-0900-0000FE060000}"/>
            </a:ext>
          </a:extLst>
        </xdr:cNvPr>
        <xdr:cNvSpPr/>
      </xdr:nvSpPr>
      <xdr:spPr>
        <a:xfrm>
          <a:off x="9254880" y="5331960"/>
          <a:ext cx="304560" cy="209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33</xdr:row>
      <xdr:rowOff>0</xdr:rowOff>
    </xdr:from>
    <xdr:to>
      <xdr:col>17</xdr:col>
      <xdr:colOff>284760</xdr:colOff>
      <xdr:row>34</xdr:row>
      <xdr:rowOff>80640</xdr:rowOff>
    </xdr:to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00000000-0008-0000-0900-0000FF060000}"/>
            </a:ext>
          </a:extLst>
        </xdr:cNvPr>
        <xdr:cNvSpPr/>
      </xdr:nvSpPr>
      <xdr:spPr>
        <a:xfrm>
          <a:off x="9254880" y="5331960"/>
          <a:ext cx="304560" cy="209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33</xdr:row>
      <xdr:rowOff>0</xdr:rowOff>
    </xdr:from>
    <xdr:to>
      <xdr:col>17</xdr:col>
      <xdr:colOff>284760</xdr:colOff>
      <xdr:row>34</xdr:row>
      <xdr:rowOff>80640</xdr:rowOff>
    </xdr:to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00000000-0008-0000-0900-000000070000}"/>
            </a:ext>
          </a:extLst>
        </xdr:cNvPr>
        <xdr:cNvSpPr/>
      </xdr:nvSpPr>
      <xdr:spPr>
        <a:xfrm>
          <a:off x="9254880" y="5331960"/>
          <a:ext cx="304560" cy="209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00000000-0008-0000-0900-000001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00000000-0008-0000-0900-000002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00000000-0008-0000-0900-000003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24</xdr:row>
      <xdr:rowOff>0</xdr:rowOff>
    </xdr:from>
    <xdr:to>
      <xdr:col>17</xdr:col>
      <xdr:colOff>284760</xdr:colOff>
      <xdr:row>25</xdr:row>
      <xdr:rowOff>61200</xdr:rowOff>
    </xdr:to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00000000-0008-0000-0900-000004070000}"/>
            </a:ext>
          </a:extLst>
        </xdr:cNvPr>
        <xdr:cNvSpPr/>
      </xdr:nvSpPr>
      <xdr:spPr>
        <a:xfrm>
          <a:off x="9254880" y="39153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24</xdr:row>
      <xdr:rowOff>0</xdr:rowOff>
    </xdr:from>
    <xdr:to>
      <xdr:col>17</xdr:col>
      <xdr:colOff>284760</xdr:colOff>
      <xdr:row>25</xdr:row>
      <xdr:rowOff>61200</xdr:rowOff>
    </xdr:to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00000000-0008-0000-0900-000005070000}"/>
            </a:ext>
          </a:extLst>
        </xdr:cNvPr>
        <xdr:cNvSpPr/>
      </xdr:nvSpPr>
      <xdr:spPr>
        <a:xfrm>
          <a:off x="9254880" y="39153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24</xdr:row>
      <xdr:rowOff>0</xdr:rowOff>
    </xdr:from>
    <xdr:to>
      <xdr:col>17</xdr:col>
      <xdr:colOff>284760</xdr:colOff>
      <xdr:row>25</xdr:row>
      <xdr:rowOff>61200</xdr:rowOff>
    </xdr:to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00000000-0008-0000-0900-000006070000}"/>
            </a:ext>
          </a:extLst>
        </xdr:cNvPr>
        <xdr:cNvSpPr/>
      </xdr:nvSpPr>
      <xdr:spPr>
        <a:xfrm>
          <a:off x="9254880" y="39153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21</xdr:row>
      <xdr:rowOff>0</xdr:rowOff>
    </xdr:from>
    <xdr:to>
      <xdr:col>17</xdr:col>
      <xdr:colOff>284760</xdr:colOff>
      <xdr:row>22</xdr:row>
      <xdr:rowOff>114120</xdr:rowOff>
    </xdr:to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00000000-0008-0000-0900-000007070000}"/>
            </a:ext>
          </a:extLst>
        </xdr:cNvPr>
        <xdr:cNvSpPr/>
      </xdr:nvSpPr>
      <xdr:spPr>
        <a:xfrm>
          <a:off x="9254880" y="3400200"/>
          <a:ext cx="304560" cy="243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21</xdr:row>
      <xdr:rowOff>0</xdr:rowOff>
    </xdr:from>
    <xdr:to>
      <xdr:col>17</xdr:col>
      <xdr:colOff>284760</xdr:colOff>
      <xdr:row>22</xdr:row>
      <xdr:rowOff>114120</xdr:rowOff>
    </xdr:to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00000000-0008-0000-0900-000008070000}"/>
            </a:ext>
          </a:extLst>
        </xdr:cNvPr>
        <xdr:cNvSpPr/>
      </xdr:nvSpPr>
      <xdr:spPr>
        <a:xfrm>
          <a:off x="9254880" y="3400200"/>
          <a:ext cx="304560" cy="243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21</xdr:row>
      <xdr:rowOff>0</xdr:rowOff>
    </xdr:from>
    <xdr:to>
      <xdr:col>17</xdr:col>
      <xdr:colOff>284760</xdr:colOff>
      <xdr:row>22</xdr:row>
      <xdr:rowOff>114120</xdr:rowOff>
    </xdr:to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00000000-0008-0000-0900-000009070000}"/>
            </a:ext>
          </a:extLst>
        </xdr:cNvPr>
        <xdr:cNvSpPr/>
      </xdr:nvSpPr>
      <xdr:spPr>
        <a:xfrm>
          <a:off x="9254880" y="3400200"/>
          <a:ext cx="304560" cy="243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00000000-0008-0000-0900-00000A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00000000-0008-0000-0900-00000B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34</xdr:row>
      <xdr:rowOff>0</xdr:rowOff>
    </xdr:from>
    <xdr:to>
      <xdr:col>17</xdr:col>
      <xdr:colOff>284760</xdr:colOff>
      <xdr:row>35</xdr:row>
      <xdr:rowOff>99720</xdr:rowOff>
    </xdr:to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00000000-0008-0000-0900-00000C070000}"/>
            </a:ext>
          </a:extLst>
        </xdr:cNvPr>
        <xdr:cNvSpPr/>
      </xdr:nvSpPr>
      <xdr:spPr>
        <a:xfrm>
          <a:off x="9254880" y="5460840"/>
          <a:ext cx="304560" cy="228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35</xdr:row>
      <xdr:rowOff>0</xdr:rowOff>
    </xdr:from>
    <xdr:to>
      <xdr:col>17</xdr:col>
      <xdr:colOff>284760</xdr:colOff>
      <xdr:row>37</xdr:row>
      <xdr:rowOff>9000</xdr:rowOff>
    </xdr:to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00000000-0008-0000-0900-00000D070000}"/>
            </a:ext>
          </a:extLst>
        </xdr:cNvPr>
        <xdr:cNvSpPr/>
      </xdr:nvSpPr>
      <xdr:spPr>
        <a:xfrm>
          <a:off x="9254880" y="5589720"/>
          <a:ext cx="304560" cy="26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35</xdr:row>
      <xdr:rowOff>0</xdr:rowOff>
    </xdr:from>
    <xdr:to>
      <xdr:col>17</xdr:col>
      <xdr:colOff>284760</xdr:colOff>
      <xdr:row>37</xdr:row>
      <xdr:rowOff>9000</xdr:rowOff>
    </xdr:to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00000000-0008-0000-0900-00000E070000}"/>
            </a:ext>
          </a:extLst>
        </xdr:cNvPr>
        <xdr:cNvSpPr/>
      </xdr:nvSpPr>
      <xdr:spPr>
        <a:xfrm>
          <a:off x="9254880" y="5589720"/>
          <a:ext cx="304560" cy="26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35</xdr:row>
      <xdr:rowOff>0</xdr:rowOff>
    </xdr:from>
    <xdr:to>
      <xdr:col>17</xdr:col>
      <xdr:colOff>284760</xdr:colOff>
      <xdr:row>37</xdr:row>
      <xdr:rowOff>9000</xdr:rowOff>
    </xdr:to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00000000-0008-0000-0900-00000F070000}"/>
            </a:ext>
          </a:extLst>
        </xdr:cNvPr>
        <xdr:cNvSpPr/>
      </xdr:nvSpPr>
      <xdr:spPr>
        <a:xfrm>
          <a:off x="9254880" y="5589720"/>
          <a:ext cx="304560" cy="26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23</xdr:row>
      <xdr:rowOff>0</xdr:rowOff>
    </xdr:from>
    <xdr:to>
      <xdr:col>17</xdr:col>
      <xdr:colOff>284760</xdr:colOff>
      <xdr:row>23</xdr:row>
      <xdr:rowOff>190080</xdr:rowOff>
    </xdr:to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00000000-0008-0000-0900-000010070000}"/>
            </a:ext>
          </a:extLst>
        </xdr:cNvPr>
        <xdr:cNvSpPr/>
      </xdr:nvSpPr>
      <xdr:spPr>
        <a:xfrm>
          <a:off x="9254880" y="36579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23</xdr:row>
      <xdr:rowOff>0</xdr:rowOff>
    </xdr:from>
    <xdr:to>
      <xdr:col>17</xdr:col>
      <xdr:colOff>284760</xdr:colOff>
      <xdr:row>23</xdr:row>
      <xdr:rowOff>190080</xdr:rowOff>
    </xdr:to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00000000-0008-0000-0900-000011070000}"/>
            </a:ext>
          </a:extLst>
        </xdr:cNvPr>
        <xdr:cNvSpPr/>
      </xdr:nvSpPr>
      <xdr:spPr>
        <a:xfrm>
          <a:off x="9254880" y="36579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23</xdr:row>
      <xdr:rowOff>0</xdr:rowOff>
    </xdr:from>
    <xdr:to>
      <xdr:col>17</xdr:col>
      <xdr:colOff>284760</xdr:colOff>
      <xdr:row>23</xdr:row>
      <xdr:rowOff>190080</xdr:rowOff>
    </xdr:to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00000000-0008-0000-0900-000012070000}"/>
            </a:ext>
          </a:extLst>
        </xdr:cNvPr>
        <xdr:cNvSpPr/>
      </xdr:nvSpPr>
      <xdr:spPr>
        <a:xfrm>
          <a:off x="9254880" y="36579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23</xdr:row>
      <xdr:rowOff>0</xdr:rowOff>
    </xdr:from>
    <xdr:to>
      <xdr:col>17</xdr:col>
      <xdr:colOff>284760</xdr:colOff>
      <xdr:row>23</xdr:row>
      <xdr:rowOff>190080</xdr:rowOff>
    </xdr:to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00000000-0008-0000-0900-000013070000}"/>
            </a:ext>
          </a:extLst>
        </xdr:cNvPr>
        <xdr:cNvSpPr/>
      </xdr:nvSpPr>
      <xdr:spPr>
        <a:xfrm>
          <a:off x="9254880" y="3657960"/>
          <a:ext cx="304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22</xdr:row>
      <xdr:rowOff>0</xdr:rowOff>
    </xdr:from>
    <xdr:to>
      <xdr:col>17</xdr:col>
      <xdr:colOff>284760</xdr:colOff>
      <xdr:row>23</xdr:row>
      <xdr:rowOff>61560</xdr:rowOff>
    </xdr:to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00000000-0008-0000-0900-000014070000}"/>
            </a:ext>
          </a:extLst>
        </xdr:cNvPr>
        <xdr:cNvSpPr/>
      </xdr:nvSpPr>
      <xdr:spPr>
        <a:xfrm>
          <a:off x="9254880" y="352908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22</xdr:row>
      <xdr:rowOff>0</xdr:rowOff>
    </xdr:from>
    <xdr:to>
      <xdr:col>17</xdr:col>
      <xdr:colOff>284760</xdr:colOff>
      <xdr:row>23</xdr:row>
      <xdr:rowOff>61560</xdr:rowOff>
    </xdr:to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00000000-0008-0000-0900-000015070000}"/>
            </a:ext>
          </a:extLst>
        </xdr:cNvPr>
        <xdr:cNvSpPr/>
      </xdr:nvSpPr>
      <xdr:spPr>
        <a:xfrm>
          <a:off x="9254880" y="352908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314280</xdr:colOff>
      <xdr:row>22</xdr:row>
      <xdr:rowOff>0</xdr:rowOff>
    </xdr:from>
    <xdr:to>
      <xdr:col>17</xdr:col>
      <xdr:colOff>284760</xdr:colOff>
      <xdr:row>23</xdr:row>
      <xdr:rowOff>61560</xdr:rowOff>
    </xdr:to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00000000-0008-0000-0900-000016070000}"/>
            </a:ext>
          </a:extLst>
        </xdr:cNvPr>
        <xdr:cNvSpPr/>
      </xdr:nvSpPr>
      <xdr:spPr>
        <a:xfrm>
          <a:off x="9254880" y="3529080"/>
          <a:ext cx="30456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00000000-0008-0000-0900-00001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00000000-0008-0000-0900-00001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00000000-0008-0000-0900-00001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00000000-0008-0000-0900-00001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00000000-0008-0000-0900-00001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00000000-0008-0000-0900-00001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00000000-0008-0000-0900-00001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00000000-0008-0000-0900-00001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00000000-0008-0000-0900-00001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00000000-0008-0000-0900-00002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00000000-0008-0000-0900-00002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00000000-0008-0000-0900-00002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00000000-0008-0000-0900-00002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00000000-0008-0000-0900-00002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00000000-0008-0000-0900-00002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00000000-0008-0000-0900-00002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00000000-0008-0000-0900-00002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00000000-0008-0000-0900-00002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00000000-0008-0000-0900-00002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00000000-0008-0000-0900-00002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00000000-0008-0000-0900-00002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00000000-0008-0000-0900-00002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00000000-0008-0000-0900-00002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00000000-0008-0000-0900-00002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00000000-0008-0000-0900-00002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00000000-0008-0000-0900-00003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00000000-0008-0000-0900-00003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00000000-0008-0000-0900-00003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00000000-0008-0000-0900-00003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00000000-0008-0000-0900-00003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00000000-0008-0000-0900-00003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00000000-0008-0000-0900-00003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00000000-0008-0000-0900-00003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00000000-0008-0000-0900-00003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00000000-0008-0000-0900-00003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00000000-0008-0000-0900-00003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00000000-0008-0000-0900-00003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00000000-0008-0000-0900-00003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00000000-0008-0000-0900-00003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00000000-0008-0000-0900-00003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00000000-0008-0000-0900-00003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00000000-0008-0000-0900-00004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00000000-0008-0000-0900-00004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00000000-0008-0000-0900-00004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00000000-0008-0000-0900-00004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00000000-0008-0000-0900-00004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00000000-0008-0000-0900-00004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00000000-0008-0000-0900-00004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00000000-0008-0000-0900-00004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80640</xdr:colOff>
      <xdr:row>41</xdr:row>
      <xdr:rowOff>27720</xdr:rowOff>
    </xdr:to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00000000-0008-0000-0900-000048070000}"/>
            </a:ext>
          </a:extLst>
        </xdr:cNvPr>
        <xdr:cNvSpPr/>
      </xdr:nvSpPr>
      <xdr:spPr>
        <a:xfrm>
          <a:off x="9274680" y="6105240"/>
          <a:ext cx="806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00000000-0008-0000-0900-00004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00000000-0008-0000-0900-00004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00000000-0008-0000-0900-00004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00000000-0008-0000-0900-00004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00000000-0008-0000-0900-00004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00000000-0008-0000-0900-00004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00000000-0008-0000-0900-00004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00000000-0008-0000-0900-00005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00000000-0008-0000-0900-00005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00000000-0008-0000-0900-00005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00000000-0008-0000-0900-00005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00000000-0008-0000-0900-00005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00000000-0008-0000-0900-00005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00000000-0008-0000-0900-00005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00000000-0008-0000-0900-00005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00000000-0008-0000-0900-00005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00000000-0008-0000-0900-00005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00000000-0008-0000-0900-00005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00000000-0008-0000-0900-00005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00000000-0008-0000-0900-00005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00000000-0008-0000-0900-00005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00000000-0008-0000-0900-00005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00000000-0008-0000-0900-00005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00000000-0008-0000-0900-00006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00000000-0008-0000-0900-00006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00000000-0008-0000-0900-00006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00000000-0008-0000-0900-00006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00000000-0008-0000-0900-00006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00000000-0008-0000-0900-00006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00000000-0008-0000-0900-00006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00000000-0008-0000-0900-00006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00000000-0008-0000-0900-00006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00000000-0008-0000-0900-00006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00000000-0008-0000-0900-00006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00000000-0008-0000-0900-00006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00000000-0008-0000-0900-00006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00000000-0008-0000-0900-00006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00000000-0008-0000-0900-00006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00000000-0008-0000-0900-00006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00000000-0008-0000-0900-00007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00000000-0008-0000-0900-00007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00000000-0008-0000-0900-00007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00000000-0008-0000-0900-00007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00000000-0008-0000-0900-00007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00000000-0008-0000-0900-00007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00000000-0008-0000-0900-00007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00000000-0008-0000-0900-00007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00000000-0008-0000-0900-00007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00000000-0008-0000-0900-00007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00000000-0008-0000-0900-00007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00000000-0008-0000-0900-00007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00000000-0008-0000-0900-00007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00000000-0008-0000-0900-00007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00000000-0008-0000-0900-00007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00000000-0008-0000-0900-00007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00000000-0008-0000-0900-00008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00000000-0008-0000-0900-00008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00000000-0008-0000-0900-00008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00000000-0008-0000-0900-00008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00000000-0008-0000-0900-00008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00000000-0008-0000-0900-00008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00000000-0008-0000-0900-00008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00000000-0008-0000-0900-00008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00000000-0008-0000-0900-00008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00000000-0008-0000-0900-00008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00000000-0008-0000-0900-00008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00000000-0008-0000-0900-00008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00000000-0008-0000-0900-00008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00000000-0008-0000-0900-00008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00000000-0008-0000-0900-00008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00000000-0008-0000-0900-00008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00000000-0008-0000-0900-00009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00000000-0008-0000-0900-00009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00000000-0008-0000-0900-00009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00000000-0008-0000-0900-00009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00000000-0008-0000-0900-00009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00000000-0008-0000-0900-00009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00000000-0008-0000-0900-00009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80640</xdr:colOff>
      <xdr:row>41</xdr:row>
      <xdr:rowOff>27720</xdr:rowOff>
    </xdr:to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00000000-0008-0000-0900-000097070000}"/>
            </a:ext>
          </a:extLst>
        </xdr:cNvPr>
        <xdr:cNvSpPr/>
      </xdr:nvSpPr>
      <xdr:spPr>
        <a:xfrm>
          <a:off x="9274680" y="6105240"/>
          <a:ext cx="806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00000000-0008-0000-0900-00009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00000000-0008-0000-0900-00009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00000000-0008-0000-0900-00009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00000000-0008-0000-0900-00009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00000000-0008-0000-0900-00009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00000000-0008-0000-0900-00009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00000000-0008-0000-0900-00009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00000000-0008-0000-0900-00009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00000000-0008-0000-0900-0000A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00000000-0008-0000-0900-0000A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00000000-0008-0000-0900-0000A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00000000-0008-0000-0900-0000A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00000000-0008-0000-0900-0000A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00000000-0008-0000-0900-0000A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00000000-0008-0000-0900-0000A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00000000-0008-0000-0900-0000A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00000000-0008-0000-0900-0000A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00000000-0008-0000-0900-0000A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00000000-0008-0000-0900-0000A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00000000-0008-0000-0900-0000A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00000000-0008-0000-0900-0000AD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00000000-0008-0000-0900-0000AE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00000000-0008-0000-0900-0000AF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00000000-0008-0000-0900-0000B0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00000000-0008-0000-0900-0000B1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00000000-0008-0000-0900-0000B2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00000000-0008-0000-0900-0000B3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00000000-0008-0000-0900-0000B4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00000000-0008-0000-0900-0000B5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00000000-0008-0000-0900-0000B6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00000000-0008-0000-0900-0000B7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00000000-0008-0000-0900-0000B8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00000000-0008-0000-0900-0000B9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00000000-0008-0000-0900-0000BA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00000000-0008-0000-0900-0000BB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39</xdr:row>
      <xdr:rowOff>0</xdr:rowOff>
    </xdr:from>
    <xdr:to>
      <xdr:col>17</xdr:col>
      <xdr:colOff>299160</xdr:colOff>
      <xdr:row>41</xdr:row>
      <xdr:rowOff>27720</xdr:rowOff>
    </xdr:to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00000000-0008-0000-0900-0000BC070000}"/>
            </a:ext>
          </a:extLst>
        </xdr:cNvPr>
        <xdr:cNvSpPr/>
      </xdr:nvSpPr>
      <xdr:spPr>
        <a:xfrm>
          <a:off x="9264600" y="6105240"/>
          <a:ext cx="3092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00000000-0008-0000-0900-0000BD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00000000-0008-0000-0900-0000BE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00000000-0008-0000-0900-0000BF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00000000-0008-0000-0900-0000C0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00000000-0008-0000-0900-0000C1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00000000-0008-0000-0900-0000C2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00000000-0008-0000-0900-0000C3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00000000-0008-0000-0900-0000C4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00000000-0008-0000-0900-0000C5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00000000-0008-0000-0900-0000C6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00000000-0008-0000-0900-0000C7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00000000-0008-0000-0900-0000C8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00000000-0008-0000-0900-0000C9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00000000-0008-0000-0900-0000CA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00000000-0008-0000-0900-0000CB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00000000-0008-0000-0900-0000CC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00000000-0008-0000-0900-0000CD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00000000-0008-0000-0900-0000CE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00000000-0008-0000-0900-0000CF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00000000-0008-0000-0900-0000D0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00000000-0008-0000-0900-0000D1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00000000-0008-0000-0900-0000D2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00000000-0008-0000-0900-0000D3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00000000-0008-0000-0900-0000D4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324000</xdr:colOff>
      <xdr:row>33</xdr:row>
      <xdr:rowOff>0</xdr:rowOff>
    </xdr:from>
    <xdr:to>
      <xdr:col>17</xdr:col>
      <xdr:colOff>299160</xdr:colOff>
      <xdr:row>34</xdr:row>
      <xdr:rowOff>123120</xdr:rowOff>
    </xdr:to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00000000-0008-0000-0900-0000D5070000}"/>
            </a:ext>
          </a:extLst>
        </xdr:cNvPr>
        <xdr:cNvSpPr/>
      </xdr:nvSpPr>
      <xdr:spPr>
        <a:xfrm>
          <a:off x="9264600" y="5331960"/>
          <a:ext cx="309240" cy="25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3960</xdr:colOff>
      <xdr:row>17</xdr:row>
      <xdr:rowOff>100080</xdr:rowOff>
    </xdr:from>
    <xdr:to>
      <xdr:col>17</xdr:col>
      <xdr:colOff>298800</xdr:colOff>
      <xdr:row>20</xdr:row>
      <xdr:rowOff>37080</xdr:rowOff>
    </xdr:to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00000000-0008-0000-0900-0000D6070000}"/>
            </a:ext>
          </a:extLst>
        </xdr:cNvPr>
        <xdr:cNvSpPr/>
      </xdr:nvSpPr>
      <xdr:spPr>
        <a:xfrm>
          <a:off x="9278640" y="2984760"/>
          <a:ext cx="294840" cy="323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13680</xdr:colOff>
      <xdr:row>39</xdr:row>
      <xdr:rowOff>0</xdr:rowOff>
    </xdr:from>
    <xdr:to>
      <xdr:col>17</xdr:col>
      <xdr:colOff>308520</xdr:colOff>
      <xdr:row>41</xdr:row>
      <xdr:rowOff>27720</xdr:rowOff>
    </xdr:to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00000000-0008-0000-0900-0000D7070000}"/>
            </a:ext>
          </a:extLst>
        </xdr:cNvPr>
        <xdr:cNvSpPr/>
      </xdr:nvSpPr>
      <xdr:spPr>
        <a:xfrm>
          <a:off x="9288360" y="6105240"/>
          <a:ext cx="29484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25</xdr:row>
      <xdr:rowOff>0</xdr:rowOff>
    </xdr:from>
    <xdr:to>
      <xdr:col>17</xdr:col>
      <xdr:colOff>308520</xdr:colOff>
      <xdr:row>25</xdr:row>
      <xdr:rowOff>237600</xdr:rowOff>
    </xdr:to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00000000-0008-0000-0900-0000D8070000}"/>
            </a:ext>
          </a:extLst>
        </xdr:cNvPr>
        <xdr:cNvSpPr/>
      </xdr:nvSpPr>
      <xdr:spPr>
        <a:xfrm>
          <a:off x="9273960" y="4044240"/>
          <a:ext cx="309240" cy="23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32</xdr:row>
      <xdr:rowOff>0</xdr:rowOff>
    </xdr:from>
    <xdr:to>
      <xdr:col>17</xdr:col>
      <xdr:colOff>308520</xdr:colOff>
      <xdr:row>34</xdr:row>
      <xdr:rowOff>3960</xdr:rowOff>
    </xdr:to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00000000-0008-0000-0900-0000D9070000}"/>
            </a:ext>
          </a:extLst>
        </xdr:cNvPr>
        <xdr:cNvSpPr/>
      </xdr:nvSpPr>
      <xdr:spPr>
        <a:xfrm>
          <a:off x="9273960" y="5203080"/>
          <a:ext cx="30924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33</xdr:row>
      <xdr:rowOff>0</xdr:rowOff>
    </xdr:from>
    <xdr:to>
      <xdr:col>17</xdr:col>
      <xdr:colOff>308520</xdr:colOff>
      <xdr:row>35</xdr:row>
      <xdr:rowOff>3960</xdr:rowOff>
    </xdr:to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00000000-0008-0000-0900-0000DA070000}"/>
            </a:ext>
          </a:extLst>
        </xdr:cNvPr>
        <xdr:cNvSpPr/>
      </xdr:nvSpPr>
      <xdr:spPr>
        <a:xfrm>
          <a:off x="9273960" y="5331960"/>
          <a:ext cx="30924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33</xdr:row>
      <xdr:rowOff>0</xdr:rowOff>
    </xdr:from>
    <xdr:to>
      <xdr:col>17</xdr:col>
      <xdr:colOff>308520</xdr:colOff>
      <xdr:row>35</xdr:row>
      <xdr:rowOff>3960</xdr:rowOff>
    </xdr:to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00000000-0008-0000-0900-0000DB070000}"/>
            </a:ext>
          </a:extLst>
        </xdr:cNvPr>
        <xdr:cNvSpPr/>
      </xdr:nvSpPr>
      <xdr:spPr>
        <a:xfrm>
          <a:off x="9273960" y="5331960"/>
          <a:ext cx="30924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33</xdr:row>
      <xdr:rowOff>0</xdr:rowOff>
    </xdr:from>
    <xdr:to>
      <xdr:col>17</xdr:col>
      <xdr:colOff>308520</xdr:colOff>
      <xdr:row>35</xdr:row>
      <xdr:rowOff>3960</xdr:rowOff>
    </xdr:to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00000000-0008-0000-0900-0000DC070000}"/>
            </a:ext>
          </a:extLst>
        </xdr:cNvPr>
        <xdr:cNvSpPr/>
      </xdr:nvSpPr>
      <xdr:spPr>
        <a:xfrm>
          <a:off x="9273960" y="5331960"/>
          <a:ext cx="30924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33</xdr:row>
      <xdr:rowOff>0</xdr:rowOff>
    </xdr:from>
    <xdr:to>
      <xdr:col>17</xdr:col>
      <xdr:colOff>308520</xdr:colOff>
      <xdr:row>35</xdr:row>
      <xdr:rowOff>3960</xdr:rowOff>
    </xdr:to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00000000-0008-0000-0900-0000DD070000}"/>
            </a:ext>
          </a:extLst>
        </xdr:cNvPr>
        <xdr:cNvSpPr/>
      </xdr:nvSpPr>
      <xdr:spPr>
        <a:xfrm>
          <a:off x="9273960" y="5331960"/>
          <a:ext cx="30924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00000000-0008-0000-0900-0000DE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00000000-0008-0000-0900-0000DF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00000000-0008-0000-0900-0000E0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25</xdr:row>
      <xdr:rowOff>0</xdr:rowOff>
    </xdr:from>
    <xdr:to>
      <xdr:col>17</xdr:col>
      <xdr:colOff>308520</xdr:colOff>
      <xdr:row>25</xdr:row>
      <xdr:rowOff>237600</xdr:rowOff>
    </xdr:to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00000000-0008-0000-0900-0000E1070000}"/>
            </a:ext>
          </a:extLst>
        </xdr:cNvPr>
        <xdr:cNvSpPr/>
      </xdr:nvSpPr>
      <xdr:spPr>
        <a:xfrm>
          <a:off x="9273960" y="4044240"/>
          <a:ext cx="309240" cy="23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25</xdr:row>
      <xdr:rowOff>0</xdr:rowOff>
    </xdr:from>
    <xdr:to>
      <xdr:col>17</xdr:col>
      <xdr:colOff>308520</xdr:colOff>
      <xdr:row>25</xdr:row>
      <xdr:rowOff>237600</xdr:rowOff>
    </xdr:to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00000000-0008-0000-0900-0000E2070000}"/>
            </a:ext>
          </a:extLst>
        </xdr:cNvPr>
        <xdr:cNvSpPr/>
      </xdr:nvSpPr>
      <xdr:spPr>
        <a:xfrm>
          <a:off x="9273960" y="4044240"/>
          <a:ext cx="309240" cy="23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25</xdr:row>
      <xdr:rowOff>0</xdr:rowOff>
    </xdr:from>
    <xdr:to>
      <xdr:col>17</xdr:col>
      <xdr:colOff>308520</xdr:colOff>
      <xdr:row>25</xdr:row>
      <xdr:rowOff>237600</xdr:rowOff>
    </xdr:to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00000000-0008-0000-0900-0000E3070000}"/>
            </a:ext>
          </a:extLst>
        </xdr:cNvPr>
        <xdr:cNvSpPr/>
      </xdr:nvSpPr>
      <xdr:spPr>
        <a:xfrm>
          <a:off x="9273960" y="4044240"/>
          <a:ext cx="309240" cy="23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22</xdr:row>
      <xdr:rowOff>0</xdr:rowOff>
    </xdr:from>
    <xdr:to>
      <xdr:col>17</xdr:col>
      <xdr:colOff>308520</xdr:colOff>
      <xdr:row>23</xdr:row>
      <xdr:rowOff>61200</xdr:rowOff>
    </xdr:to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00000000-0008-0000-0900-0000E4070000}"/>
            </a:ext>
          </a:extLst>
        </xdr:cNvPr>
        <xdr:cNvSpPr/>
      </xdr:nvSpPr>
      <xdr:spPr>
        <a:xfrm>
          <a:off x="9273960" y="3529080"/>
          <a:ext cx="30924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22</xdr:row>
      <xdr:rowOff>0</xdr:rowOff>
    </xdr:from>
    <xdr:to>
      <xdr:col>17</xdr:col>
      <xdr:colOff>308520</xdr:colOff>
      <xdr:row>23</xdr:row>
      <xdr:rowOff>61200</xdr:rowOff>
    </xdr:to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00000000-0008-0000-0900-0000E5070000}"/>
            </a:ext>
          </a:extLst>
        </xdr:cNvPr>
        <xdr:cNvSpPr/>
      </xdr:nvSpPr>
      <xdr:spPr>
        <a:xfrm>
          <a:off x="9273960" y="3529080"/>
          <a:ext cx="30924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22</xdr:row>
      <xdr:rowOff>0</xdr:rowOff>
    </xdr:from>
    <xdr:to>
      <xdr:col>17</xdr:col>
      <xdr:colOff>308520</xdr:colOff>
      <xdr:row>23</xdr:row>
      <xdr:rowOff>61200</xdr:rowOff>
    </xdr:to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00000000-0008-0000-0900-0000E6070000}"/>
            </a:ext>
          </a:extLst>
        </xdr:cNvPr>
        <xdr:cNvSpPr/>
      </xdr:nvSpPr>
      <xdr:spPr>
        <a:xfrm>
          <a:off x="9273960" y="3529080"/>
          <a:ext cx="30924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00000000-0008-0000-0900-0000E7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00000000-0008-0000-0900-0000E8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34</xdr:row>
      <xdr:rowOff>0</xdr:rowOff>
    </xdr:from>
    <xdr:to>
      <xdr:col>17</xdr:col>
      <xdr:colOff>308520</xdr:colOff>
      <xdr:row>36</xdr:row>
      <xdr:rowOff>23040</xdr:rowOff>
    </xdr:to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00000000-0008-0000-0900-0000E9070000}"/>
            </a:ext>
          </a:extLst>
        </xdr:cNvPr>
        <xdr:cNvSpPr/>
      </xdr:nvSpPr>
      <xdr:spPr>
        <a:xfrm>
          <a:off x="9273960" y="5460840"/>
          <a:ext cx="309240" cy="280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35</xdr:row>
      <xdr:rowOff>0</xdr:rowOff>
    </xdr:from>
    <xdr:to>
      <xdr:col>17</xdr:col>
      <xdr:colOff>308520</xdr:colOff>
      <xdr:row>37</xdr:row>
      <xdr:rowOff>122760</xdr:rowOff>
    </xdr:to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00000000-0008-0000-0900-0000EA070000}"/>
            </a:ext>
          </a:extLst>
        </xdr:cNvPr>
        <xdr:cNvSpPr/>
      </xdr:nvSpPr>
      <xdr:spPr>
        <a:xfrm>
          <a:off x="9273960" y="5589720"/>
          <a:ext cx="30924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35</xdr:row>
      <xdr:rowOff>0</xdr:rowOff>
    </xdr:from>
    <xdr:to>
      <xdr:col>17</xdr:col>
      <xdr:colOff>308520</xdr:colOff>
      <xdr:row>37</xdr:row>
      <xdr:rowOff>122760</xdr:rowOff>
    </xdr:to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00000000-0008-0000-0900-0000EB070000}"/>
            </a:ext>
          </a:extLst>
        </xdr:cNvPr>
        <xdr:cNvSpPr/>
      </xdr:nvSpPr>
      <xdr:spPr>
        <a:xfrm>
          <a:off x="9273960" y="5589720"/>
          <a:ext cx="30924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35</xdr:row>
      <xdr:rowOff>0</xdr:rowOff>
    </xdr:from>
    <xdr:to>
      <xdr:col>17</xdr:col>
      <xdr:colOff>308520</xdr:colOff>
      <xdr:row>37</xdr:row>
      <xdr:rowOff>122760</xdr:rowOff>
    </xdr:to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00000000-0008-0000-0900-0000EC070000}"/>
            </a:ext>
          </a:extLst>
        </xdr:cNvPr>
        <xdr:cNvSpPr/>
      </xdr:nvSpPr>
      <xdr:spPr>
        <a:xfrm>
          <a:off x="9273960" y="5589720"/>
          <a:ext cx="30924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24</xdr:row>
      <xdr:rowOff>0</xdr:rowOff>
    </xdr:from>
    <xdr:to>
      <xdr:col>17</xdr:col>
      <xdr:colOff>308520</xdr:colOff>
      <xdr:row>25</xdr:row>
      <xdr:rowOff>56520</xdr:rowOff>
    </xdr:to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00000000-0008-0000-0900-0000ED070000}"/>
            </a:ext>
          </a:extLst>
        </xdr:cNvPr>
        <xdr:cNvSpPr/>
      </xdr:nvSpPr>
      <xdr:spPr>
        <a:xfrm>
          <a:off x="9273960" y="39153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24</xdr:row>
      <xdr:rowOff>0</xdr:rowOff>
    </xdr:from>
    <xdr:to>
      <xdr:col>17</xdr:col>
      <xdr:colOff>308520</xdr:colOff>
      <xdr:row>25</xdr:row>
      <xdr:rowOff>56520</xdr:rowOff>
    </xdr:to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00000000-0008-0000-0900-0000EE070000}"/>
            </a:ext>
          </a:extLst>
        </xdr:cNvPr>
        <xdr:cNvSpPr/>
      </xdr:nvSpPr>
      <xdr:spPr>
        <a:xfrm>
          <a:off x="9273960" y="39153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24</xdr:row>
      <xdr:rowOff>0</xdr:rowOff>
    </xdr:from>
    <xdr:to>
      <xdr:col>17</xdr:col>
      <xdr:colOff>308520</xdr:colOff>
      <xdr:row>25</xdr:row>
      <xdr:rowOff>56520</xdr:rowOff>
    </xdr:to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00000000-0008-0000-0900-0000EF070000}"/>
            </a:ext>
          </a:extLst>
        </xdr:cNvPr>
        <xdr:cNvSpPr/>
      </xdr:nvSpPr>
      <xdr:spPr>
        <a:xfrm>
          <a:off x="9273960" y="39153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24</xdr:row>
      <xdr:rowOff>0</xdr:rowOff>
    </xdr:from>
    <xdr:to>
      <xdr:col>17</xdr:col>
      <xdr:colOff>308520</xdr:colOff>
      <xdr:row>25</xdr:row>
      <xdr:rowOff>56520</xdr:rowOff>
    </xdr:to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00000000-0008-0000-0900-0000F0070000}"/>
            </a:ext>
          </a:extLst>
        </xdr:cNvPr>
        <xdr:cNvSpPr/>
      </xdr:nvSpPr>
      <xdr:spPr>
        <a:xfrm>
          <a:off x="9273960" y="39153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23</xdr:row>
      <xdr:rowOff>0</xdr:rowOff>
    </xdr:from>
    <xdr:to>
      <xdr:col>17</xdr:col>
      <xdr:colOff>308520</xdr:colOff>
      <xdr:row>23</xdr:row>
      <xdr:rowOff>185400</xdr:rowOff>
    </xdr:to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00000000-0008-0000-0900-0000F1070000}"/>
            </a:ext>
          </a:extLst>
        </xdr:cNvPr>
        <xdr:cNvSpPr/>
      </xdr:nvSpPr>
      <xdr:spPr>
        <a:xfrm>
          <a:off x="9273960" y="36579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23</xdr:row>
      <xdr:rowOff>0</xdr:rowOff>
    </xdr:from>
    <xdr:to>
      <xdr:col>17</xdr:col>
      <xdr:colOff>308520</xdr:colOff>
      <xdr:row>23</xdr:row>
      <xdr:rowOff>185400</xdr:rowOff>
    </xdr:to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00000000-0008-0000-0900-0000F2070000}"/>
            </a:ext>
          </a:extLst>
        </xdr:cNvPr>
        <xdr:cNvSpPr/>
      </xdr:nvSpPr>
      <xdr:spPr>
        <a:xfrm>
          <a:off x="9273960" y="36579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333360</xdr:colOff>
      <xdr:row>23</xdr:row>
      <xdr:rowOff>0</xdr:rowOff>
    </xdr:from>
    <xdr:to>
      <xdr:col>17</xdr:col>
      <xdr:colOff>308520</xdr:colOff>
      <xdr:row>23</xdr:row>
      <xdr:rowOff>185400</xdr:rowOff>
    </xdr:to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00000000-0008-0000-0900-0000F3070000}"/>
            </a:ext>
          </a:extLst>
        </xdr:cNvPr>
        <xdr:cNvSpPr/>
      </xdr:nvSpPr>
      <xdr:spPr>
        <a:xfrm>
          <a:off x="9273960" y="3657960"/>
          <a:ext cx="309240" cy="185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00000000-0008-0000-0900-0000F4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00000000-0008-0000-0900-0000F5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00000000-0008-0000-0900-0000F6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00000000-0008-0000-0900-0000F7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00000000-0008-0000-0900-0000F8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00000000-0008-0000-0900-0000F9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00000000-0008-0000-0900-0000FA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00000000-0008-0000-0900-0000FB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00000000-0008-0000-0900-0000FC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00000000-0008-0000-0900-0000FD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00000000-0008-0000-0900-0000FE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00000000-0008-0000-0900-0000FF07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00000000-0008-0000-0900-000000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00000000-0008-0000-0900-000002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00000000-0008-0000-0900-000003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00000000-0008-0000-0900-000004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00000000-0008-0000-0900-000005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00000000-0008-0000-0900-000006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00000000-0008-0000-0900-000007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34</xdr:row>
      <xdr:rowOff>9360</xdr:rowOff>
    </xdr:from>
    <xdr:to>
      <xdr:col>3</xdr:col>
      <xdr:colOff>194760</xdr:colOff>
      <xdr:row>35</xdr:row>
      <xdr:rowOff>61560</xdr:rowOff>
    </xdr:to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00000000-0008-0000-0900-000008080000}"/>
            </a:ext>
          </a:extLst>
        </xdr:cNvPr>
        <xdr:cNvSpPr/>
      </xdr:nvSpPr>
      <xdr:spPr>
        <a:xfrm>
          <a:off x="49687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00000000-0008-0000-0900-000009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00000000-0008-0000-0900-00000A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00000000-0008-0000-0900-00000B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00000000-0008-0000-0900-00000C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34</xdr:row>
      <xdr:rowOff>9360</xdr:rowOff>
    </xdr:from>
    <xdr:to>
      <xdr:col>4</xdr:col>
      <xdr:colOff>28080</xdr:colOff>
      <xdr:row>35</xdr:row>
      <xdr:rowOff>61560</xdr:rowOff>
    </xdr:to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00000000-0008-0000-0900-00000D080000}"/>
            </a:ext>
          </a:extLst>
        </xdr:cNvPr>
        <xdr:cNvSpPr/>
      </xdr:nvSpPr>
      <xdr:spPr>
        <a:xfrm>
          <a:off x="5182920" y="547020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9360</xdr:rowOff>
    </xdr:from>
    <xdr:to>
      <xdr:col>4</xdr:col>
      <xdr:colOff>28440</xdr:colOff>
      <xdr:row>35</xdr:row>
      <xdr:rowOff>75960</xdr:rowOff>
    </xdr:to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00000000-0008-0000-0900-00000E080000}"/>
            </a:ext>
          </a:extLst>
        </xdr:cNvPr>
        <xdr:cNvSpPr/>
      </xdr:nvSpPr>
      <xdr:spPr>
        <a:xfrm>
          <a:off x="5192640" y="547020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9360</xdr:rowOff>
    </xdr:from>
    <xdr:to>
      <xdr:col>4</xdr:col>
      <xdr:colOff>28440</xdr:colOff>
      <xdr:row>35</xdr:row>
      <xdr:rowOff>75960</xdr:rowOff>
    </xdr:to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00000000-0008-0000-0900-00000F080000}"/>
            </a:ext>
          </a:extLst>
        </xdr:cNvPr>
        <xdr:cNvSpPr/>
      </xdr:nvSpPr>
      <xdr:spPr>
        <a:xfrm>
          <a:off x="5192640" y="547020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9360</xdr:rowOff>
    </xdr:from>
    <xdr:to>
      <xdr:col>4</xdr:col>
      <xdr:colOff>28440</xdr:colOff>
      <xdr:row>35</xdr:row>
      <xdr:rowOff>75960</xdr:rowOff>
    </xdr:to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00000000-0008-0000-0900-000010080000}"/>
            </a:ext>
          </a:extLst>
        </xdr:cNvPr>
        <xdr:cNvSpPr/>
      </xdr:nvSpPr>
      <xdr:spPr>
        <a:xfrm>
          <a:off x="5192640" y="547020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34</xdr:row>
      <xdr:rowOff>9360</xdr:rowOff>
    </xdr:from>
    <xdr:to>
      <xdr:col>4</xdr:col>
      <xdr:colOff>28440</xdr:colOff>
      <xdr:row>35</xdr:row>
      <xdr:rowOff>75960</xdr:rowOff>
    </xdr:to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00000000-0008-0000-0900-000011080000}"/>
            </a:ext>
          </a:extLst>
        </xdr:cNvPr>
        <xdr:cNvSpPr/>
      </xdr:nvSpPr>
      <xdr:spPr>
        <a:xfrm>
          <a:off x="5192640" y="547020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34</xdr:row>
      <xdr:rowOff>0</xdr:rowOff>
    </xdr:from>
    <xdr:to>
      <xdr:col>4</xdr:col>
      <xdr:colOff>490320</xdr:colOff>
      <xdr:row>35</xdr:row>
      <xdr:rowOff>95040</xdr:rowOff>
    </xdr:to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00000000-0008-0000-0900-000012080000}"/>
            </a:ext>
          </a:extLst>
        </xdr:cNvPr>
        <xdr:cNvSpPr/>
      </xdr:nvSpPr>
      <xdr:spPr>
        <a:xfrm>
          <a:off x="5159160" y="5460840"/>
          <a:ext cx="556920" cy="223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00000000-0008-0000-0900-000013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00000000-0008-0000-0900-000014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00000000-0008-0000-0900-000015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00000000-0008-0000-0900-000016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00000000-0008-0000-0900-000017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00000000-0008-0000-0900-000018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00000000-0008-0000-0900-000019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00000000-0008-0000-0900-00001A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00000000-0008-0000-0900-00001B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00000000-0008-0000-0900-00001C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00000000-0008-0000-0900-00001D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00000000-0008-0000-0900-00001E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00000000-0008-0000-0900-00001F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00000000-0008-0000-0900-000020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00000000-0008-0000-0900-000021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00000000-0008-0000-0900-000022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00000000-0008-0000-0900-000023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00000000-0008-0000-0900-000024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00000000-0008-0000-0900-000025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00000000-0008-0000-0900-000026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35</xdr:row>
      <xdr:rowOff>9360</xdr:rowOff>
    </xdr:from>
    <xdr:to>
      <xdr:col>3</xdr:col>
      <xdr:colOff>194760</xdr:colOff>
      <xdr:row>36</xdr:row>
      <xdr:rowOff>61560</xdr:rowOff>
    </xdr:to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00000000-0008-0000-0900-000027080000}"/>
            </a:ext>
          </a:extLst>
        </xdr:cNvPr>
        <xdr:cNvSpPr/>
      </xdr:nvSpPr>
      <xdr:spPr>
        <a:xfrm>
          <a:off x="49687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00000000-0008-0000-0900-000028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00000000-0008-0000-0900-000029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00000000-0008-0000-0900-00002A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00000000-0008-0000-0900-00002B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35</xdr:row>
      <xdr:rowOff>9360</xdr:rowOff>
    </xdr:from>
    <xdr:to>
      <xdr:col>4</xdr:col>
      <xdr:colOff>28080</xdr:colOff>
      <xdr:row>36</xdr:row>
      <xdr:rowOff>61560</xdr:rowOff>
    </xdr:to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00000000-0008-0000-0900-00002C080000}"/>
            </a:ext>
          </a:extLst>
        </xdr:cNvPr>
        <xdr:cNvSpPr/>
      </xdr:nvSpPr>
      <xdr:spPr>
        <a:xfrm>
          <a:off x="5182920" y="559908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35</xdr:row>
      <xdr:rowOff>9360</xdr:rowOff>
    </xdr:from>
    <xdr:to>
      <xdr:col>4</xdr:col>
      <xdr:colOff>28440</xdr:colOff>
      <xdr:row>36</xdr:row>
      <xdr:rowOff>75960</xdr:rowOff>
    </xdr:to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00000000-0008-0000-0900-00002D080000}"/>
            </a:ext>
          </a:extLst>
        </xdr:cNvPr>
        <xdr:cNvSpPr/>
      </xdr:nvSpPr>
      <xdr:spPr>
        <a:xfrm>
          <a:off x="5192640" y="559908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35</xdr:row>
      <xdr:rowOff>9360</xdr:rowOff>
    </xdr:from>
    <xdr:to>
      <xdr:col>4</xdr:col>
      <xdr:colOff>28440</xdr:colOff>
      <xdr:row>36</xdr:row>
      <xdr:rowOff>75960</xdr:rowOff>
    </xdr:to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00000000-0008-0000-0900-00002E080000}"/>
            </a:ext>
          </a:extLst>
        </xdr:cNvPr>
        <xdr:cNvSpPr/>
      </xdr:nvSpPr>
      <xdr:spPr>
        <a:xfrm>
          <a:off x="5192640" y="559908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35</xdr:row>
      <xdr:rowOff>9360</xdr:rowOff>
    </xdr:from>
    <xdr:to>
      <xdr:col>4</xdr:col>
      <xdr:colOff>28440</xdr:colOff>
      <xdr:row>36</xdr:row>
      <xdr:rowOff>75960</xdr:rowOff>
    </xdr:to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00000000-0008-0000-0900-00002F080000}"/>
            </a:ext>
          </a:extLst>
        </xdr:cNvPr>
        <xdr:cNvSpPr/>
      </xdr:nvSpPr>
      <xdr:spPr>
        <a:xfrm>
          <a:off x="5192640" y="559908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35</xdr:row>
      <xdr:rowOff>9360</xdr:rowOff>
    </xdr:from>
    <xdr:to>
      <xdr:col>4</xdr:col>
      <xdr:colOff>28440</xdr:colOff>
      <xdr:row>36</xdr:row>
      <xdr:rowOff>75960</xdr:rowOff>
    </xdr:to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00000000-0008-0000-0900-000030080000}"/>
            </a:ext>
          </a:extLst>
        </xdr:cNvPr>
        <xdr:cNvSpPr/>
      </xdr:nvSpPr>
      <xdr:spPr>
        <a:xfrm>
          <a:off x="5192640" y="559908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35</xdr:row>
      <xdr:rowOff>0</xdr:rowOff>
    </xdr:from>
    <xdr:to>
      <xdr:col>4</xdr:col>
      <xdr:colOff>490320</xdr:colOff>
      <xdr:row>36</xdr:row>
      <xdr:rowOff>95040</xdr:rowOff>
    </xdr:to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00000000-0008-0000-0900-000031080000}"/>
            </a:ext>
          </a:extLst>
        </xdr:cNvPr>
        <xdr:cNvSpPr/>
      </xdr:nvSpPr>
      <xdr:spPr>
        <a:xfrm>
          <a:off x="5159160" y="5589720"/>
          <a:ext cx="556920" cy="223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00000000-0008-0000-0900-000032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00000000-0008-0000-0900-000033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00000000-0008-0000-0900-000034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00000000-0008-0000-0900-000035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00000000-0008-0000-0900-000036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00000000-0008-0000-0900-000037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00000000-0008-0000-0900-000038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00000000-0008-0000-0900-000039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00000000-0008-0000-0900-00003A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00000000-0008-0000-0900-00003B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00000000-0008-0000-0900-00003C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00000000-0008-0000-0900-00003D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00000000-0008-0000-0900-00003E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00000000-0008-0000-0900-00003F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00000000-0008-0000-0900-000040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00000000-0008-0000-0900-000041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00000000-0008-0000-0900-000042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00000000-0008-0000-0900-000043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00000000-0008-0000-0900-000044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00000000-0008-0000-0900-000045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123840</xdr:colOff>
      <xdr:row>36</xdr:row>
      <xdr:rowOff>9360</xdr:rowOff>
    </xdr:from>
    <xdr:to>
      <xdr:col>3</xdr:col>
      <xdr:colOff>194760</xdr:colOff>
      <xdr:row>37</xdr:row>
      <xdr:rowOff>61560</xdr:rowOff>
    </xdr:to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00000000-0008-0000-0900-000046080000}"/>
            </a:ext>
          </a:extLst>
        </xdr:cNvPr>
        <xdr:cNvSpPr/>
      </xdr:nvSpPr>
      <xdr:spPr>
        <a:xfrm>
          <a:off x="49687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00000000-0008-0000-0900-000047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00000000-0008-0000-0900-000048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00000000-0008-0000-0900-000049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00000000-0008-0000-0900-00004A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338040</xdr:colOff>
      <xdr:row>36</xdr:row>
      <xdr:rowOff>9360</xdr:rowOff>
    </xdr:from>
    <xdr:to>
      <xdr:col>4</xdr:col>
      <xdr:colOff>28080</xdr:colOff>
      <xdr:row>37</xdr:row>
      <xdr:rowOff>61560</xdr:rowOff>
    </xdr:to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00000000-0008-0000-0900-00004B080000}"/>
            </a:ext>
          </a:extLst>
        </xdr:cNvPr>
        <xdr:cNvSpPr/>
      </xdr:nvSpPr>
      <xdr:spPr>
        <a:xfrm>
          <a:off x="5182920" y="5727960"/>
          <a:ext cx="70920" cy="18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36</xdr:row>
      <xdr:rowOff>9360</xdr:rowOff>
    </xdr:from>
    <xdr:to>
      <xdr:col>4</xdr:col>
      <xdr:colOff>28440</xdr:colOff>
      <xdr:row>37</xdr:row>
      <xdr:rowOff>75960</xdr:rowOff>
    </xdr:to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00000000-0008-0000-0900-00004C080000}"/>
            </a:ext>
          </a:extLst>
        </xdr:cNvPr>
        <xdr:cNvSpPr/>
      </xdr:nvSpPr>
      <xdr:spPr>
        <a:xfrm>
          <a:off x="5192640" y="572796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36</xdr:row>
      <xdr:rowOff>9360</xdr:rowOff>
    </xdr:from>
    <xdr:to>
      <xdr:col>4</xdr:col>
      <xdr:colOff>28440</xdr:colOff>
      <xdr:row>37</xdr:row>
      <xdr:rowOff>75960</xdr:rowOff>
    </xdr:to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00000000-0008-0000-0900-00004D080000}"/>
            </a:ext>
          </a:extLst>
        </xdr:cNvPr>
        <xdr:cNvSpPr/>
      </xdr:nvSpPr>
      <xdr:spPr>
        <a:xfrm>
          <a:off x="5192640" y="572796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36</xdr:row>
      <xdr:rowOff>9360</xdr:rowOff>
    </xdr:from>
    <xdr:to>
      <xdr:col>4</xdr:col>
      <xdr:colOff>28440</xdr:colOff>
      <xdr:row>37</xdr:row>
      <xdr:rowOff>75960</xdr:rowOff>
    </xdr:to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00000000-0008-0000-0900-00004E080000}"/>
            </a:ext>
          </a:extLst>
        </xdr:cNvPr>
        <xdr:cNvSpPr/>
      </xdr:nvSpPr>
      <xdr:spPr>
        <a:xfrm>
          <a:off x="5192640" y="572796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347760</xdr:colOff>
      <xdr:row>36</xdr:row>
      <xdr:rowOff>9360</xdr:rowOff>
    </xdr:from>
    <xdr:to>
      <xdr:col>4</xdr:col>
      <xdr:colOff>28440</xdr:colOff>
      <xdr:row>37</xdr:row>
      <xdr:rowOff>75960</xdr:rowOff>
    </xdr:to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00000000-0008-0000-0900-00004F080000}"/>
            </a:ext>
          </a:extLst>
        </xdr:cNvPr>
        <xdr:cNvSpPr/>
      </xdr:nvSpPr>
      <xdr:spPr>
        <a:xfrm>
          <a:off x="5192640" y="5727960"/>
          <a:ext cx="61560" cy="19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314280</xdr:colOff>
      <xdr:row>36</xdr:row>
      <xdr:rowOff>0</xdr:rowOff>
    </xdr:from>
    <xdr:to>
      <xdr:col>4</xdr:col>
      <xdr:colOff>490320</xdr:colOff>
      <xdr:row>37</xdr:row>
      <xdr:rowOff>95040</xdr:rowOff>
    </xdr:to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00000000-0008-0000-0900-000050080000}"/>
            </a:ext>
          </a:extLst>
        </xdr:cNvPr>
        <xdr:cNvSpPr/>
      </xdr:nvSpPr>
      <xdr:spPr>
        <a:xfrm>
          <a:off x="5159160" y="5718600"/>
          <a:ext cx="556920" cy="223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102</xdr:row>
      <xdr:rowOff>237960</xdr:rowOff>
    </xdr:from>
    <xdr:to>
      <xdr:col>17</xdr:col>
      <xdr:colOff>47160</xdr:colOff>
      <xdr:row>106</xdr:row>
      <xdr:rowOff>102600</xdr:rowOff>
    </xdr:to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00000000-0008-0000-0A00-000051080000}"/>
            </a:ext>
          </a:extLst>
        </xdr:cNvPr>
        <xdr:cNvSpPr/>
      </xdr:nvSpPr>
      <xdr:spPr>
        <a:xfrm>
          <a:off x="9388440" y="1782720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200160</xdr:colOff>
      <xdr:row>106</xdr:row>
      <xdr:rowOff>0</xdr:rowOff>
    </xdr:from>
    <xdr:to>
      <xdr:col>16</xdr:col>
      <xdr:colOff>247320</xdr:colOff>
      <xdr:row>109</xdr:row>
      <xdr:rowOff>131040</xdr:rowOff>
    </xdr:to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00000000-0008-0000-0A00-000052080000}"/>
            </a:ext>
          </a:extLst>
        </xdr:cNvPr>
        <xdr:cNvSpPr/>
      </xdr:nvSpPr>
      <xdr:spPr>
        <a:xfrm>
          <a:off x="9183960" y="182422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200160</xdr:colOff>
      <xdr:row>106</xdr:row>
      <xdr:rowOff>0</xdr:rowOff>
    </xdr:from>
    <xdr:to>
      <xdr:col>16</xdr:col>
      <xdr:colOff>247320</xdr:colOff>
      <xdr:row>109</xdr:row>
      <xdr:rowOff>131040</xdr:rowOff>
    </xdr:to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00000000-0008-0000-0A00-000053080000}"/>
            </a:ext>
          </a:extLst>
        </xdr:cNvPr>
        <xdr:cNvSpPr/>
      </xdr:nvSpPr>
      <xdr:spPr>
        <a:xfrm>
          <a:off x="9183960" y="1824228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0</xdr:colOff>
      <xdr:row>106</xdr:row>
      <xdr:rowOff>28440</xdr:rowOff>
    </xdr:from>
    <xdr:to>
      <xdr:col>17</xdr:col>
      <xdr:colOff>47160</xdr:colOff>
      <xdr:row>109</xdr:row>
      <xdr:rowOff>159480</xdr:rowOff>
    </xdr:to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00000000-0008-0000-0A00-000054080000}"/>
            </a:ext>
          </a:extLst>
        </xdr:cNvPr>
        <xdr:cNvSpPr/>
      </xdr:nvSpPr>
      <xdr:spPr>
        <a:xfrm>
          <a:off x="9388440" y="18270720"/>
          <a:ext cx="47160" cy="51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zoomScaleNormal="100" workbookViewId="0">
      <selection activeCell="C13" sqref="C13"/>
    </sheetView>
  </sheetViews>
  <sheetFormatPr defaultRowHeight="15" x14ac:dyDescent="0.25"/>
  <cols>
    <col min="1" max="1" width="9" style="1" customWidth="1"/>
    <col min="2" max="2" width="40.85546875" style="1" customWidth="1"/>
    <col min="3" max="3" width="10.28515625" style="1" customWidth="1"/>
    <col min="4" max="4" width="28.140625" style="1" customWidth="1"/>
    <col min="5" max="1025" width="9" style="1" customWidth="1"/>
  </cols>
  <sheetData>
    <row r="1" spans="1:5" x14ac:dyDescent="0.25">
      <c r="B1" s="2"/>
      <c r="C1" s="2"/>
      <c r="D1" s="2"/>
      <c r="E1" s="2"/>
    </row>
    <row r="2" spans="1:5" x14ac:dyDescent="0.25">
      <c r="B2" s="3"/>
      <c r="C2" s="3"/>
      <c r="D2" s="2"/>
      <c r="E2" s="2"/>
    </row>
    <row r="3" spans="1:5" x14ac:dyDescent="0.25">
      <c r="B3" s="2"/>
      <c r="C3" s="2"/>
      <c r="D3" s="2"/>
      <c r="E3" s="2"/>
    </row>
    <row r="4" spans="1:5" x14ac:dyDescent="0.25">
      <c r="B4" s="2"/>
      <c r="C4" s="2"/>
      <c r="D4" s="4"/>
      <c r="E4" s="4"/>
    </row>
    <row r="5" spans="1:5" x14ac:dyDescent="0.25">
      <c r="B5" s="588"/>
      <c r="C5" s="588"/>
      <c r="D5" s="588"/>
      <c r="E5" s="588"/>
    </row>
    <row r="6" spans="1:5" x14ac:dyDescent="0.25">
      <c r="B6" s="6"/>
      <c r="C6" s="6"/>
      <c r="D6" s="6"/>
      <c r="E6" s="2"/>
    </row>
    <row r="7" spans="1:5" x14ac:dyDescent="0.25">
      <c r="B7" s="2"/>
      <c r="C7" s="7"/>
      <c r="D7" s="2"/>
      <c r="E7" s="2"/>
    </row>
    <row r="8" spans="1:5" x14ac:dyDescent="0.25">
      <c r="D8" s="8"/>
    </row>
    <row r="9" spans="1:5" x14ac:dyDescent="0.25">
      <c r="A9" s="589" t="s">
        <v>0</v>
      </c>
      <c r="B9" s="589"/>
      <c r="C9" s="589"/>
      <c r="D9" s="589"/>
    </row>
    <row r="10" spans="1:5" x14ac:dyDescent="0.25">
      <c r="A10" s="9" t="s">
        <v>472</v>
      </c>
      <c r="B10" s="10"/>
      <c r="C10" s="11"/>
      <c r="D10" s="10"/>
    </row>
    <row r="11" spans="1:5" ht="14.25" customHeight="1" x14ac:dyDescent="0.25">
      <c r="A11" s="590" t="s">
        <v>471</v>
      </c>
      <c r="B11" s="590"/>
      <c r="C11" s="590"/>
      <c r="D11" s="590"/>
    </row>
    <row r="12" spans="1:5" x14ac:dyDescent="0.25">
      <c r="A12" s="13" t="s">
        <v>477</v>
      </c>
      <c r="B12" s="14"/>
      <c r="C12" s="13"/>
      <c r="D12" s="14"/>
    </row>
    <row r="13" spans="1:5" x14ac:dyDescent="0.25">
      <c r="A13" s="13" t="s">
        <v>478</v>
      </c>
      <c r="B13" s="15"/>
      <c r="C13" s="16"/>
      <c r="D13" s="14"/>
    </row>
    <row r="14" spans="1:5" x14ac:dyDescent="0.25">
      <c r="A14" s="17"/>
      <c r="C14" s="18"/>
      <c r="D14" s="19" t="s">
        <v>470</v>
      </c>
    </row>
    <row r="17" spans="1:4" x14ac:dyDescent="0.25">
      <c r="A17" s="20" t="s">
        <v>1</v>
      </c>
      <c r="B17" s="21" t="s">
        <v>2</v>
      </c>
      <c r="C17" s="591" t="s">
        <v>3</v>
      </c>
      <c r="D17" s="591"/>
    </row>
    <row r="18" spans="1:4" ht="22.5" x14ac:dyDescent="0.25">
      <c r="A18" s="22">
        <v>1</v>
      </c>
      <c r="B18" s="23" t="s">
        <v>4</v>
      </c>
      <c r="C18" s="592"/>
      <c r="D18" s="592"/>
    </row>
    <row r="19" spans="1:4" x14ac:dyDescent="0.25">
      <c r="A19" s="24"/>
      <c r="B19" s="25" t="s">
        <v>5</v>
      </c>
      <c r="C19" s="586"/>
      <c r="D19" s="586"/>
    </row>
    <row r="20" spans="1:4" x14ac:dyDescent="0.25">
      <c r="B20" s="26" t="s">
        <v>473</v>
      </c>
      <c r="C20" s="587"/>
      <c r="D20" s="587"/>
    </row>
    <row r="21" spans="1:4" x14ac:dyDescent="0.25">
      <c r="A21" s="27"/>
      <c r="B21" s="28"/>
      <c r="C21" s="29"/>
    </row>
    <row r="22" spans="1:4" x14ac:dyDescent="0.25">
      <c r="A22" s="17"/>
      <c r="B22" s="30"/>
      <c r="C22" s="17"/>
      <c r="D22" s="17"/>
    </row>
    <row r="23" spans="1:4" x14ac:dyDescent="0.25">
      <c r="A23" s="17"/>
      <c r="B23" s="31"/>
      <c r="C23" s="17"/>
      <c r="D23" s="17"/>
    </row>
    <row r="24" spans="1:4" x14ac:dyDescent="0.25">
      <c r="C24" s="17"/>
      <c r="D24" s="32"/>
    </row>
    <row r="25" spans="1:4" x14ac:dyDescent="0.25">
      <c r="A25" s="17"/>
      <c r="B25" s="33" t="s">
        <v>476</v>
      </c>
      <c r="C25" s="34"/>
      <c r="D25" s="32"/>
    </row>
    <row r="26" spans="1:4" x14ac:dyDescent="0.25">
      <c r="A26" s="17"/>
      <c r="B26" s="35" t="s">
        <v>470</v>
      </c>
      <c r="C26" s="17"/>
      <c r="D26" s="17"/>
    </row>
    <row r="28" spans="1:4" x14ac:dyDescent="0.25">
      <c r="B28" s="31" t="s">
        <v>475</v>
      </c>
    </row>
    <row r="29" spans="1:4" x14ac:dyDescent="0.25">
      <c r="B29" s="31" t="s">
        <v>474</v>
      </c>
    </row>
  </sheetData>
  <mergeCells count="7">
    <mergeCell ref="C19:D19"/>
    <mergeCell ref="C20:D20"/>
    <mergeCell ref="B5:E5"/>
    <mergeCell ref="A9:D9"/>
    <mergeCell ref="A11:D11"/>
    <mergeCell ref="C17:D17"/>
    <mergeCell ref="C18:D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K48"/>
  <sheetViews>
    <sheetView topLeftCell="A10" zoomScaleNormal="100" workbookViewId="0">
      <selection activeCell="C30" sqref="C30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7.42578125" style="73" customWidth="1"/>
    <col min="6" max="6" width="5.140625" style="75" customWidth="1"/>
    <col min="7" max="7" width="5.140625" style="73" customWidth="1"/>
    <col min="8" max="8" width="7.28515625" style="73" customWidth="1"/>
    <col min="9" max="9" width="3" style="73" customWidth="1"/>
    <col min="10" max="11" width="3.28515625" style="73" customWidth="1"/>
    <col min="12" max="12" width="5.140625" style="73" customWidth="1"/>
    <col min="13" max="16" width="3.28515625" style="73" customWidth="1"/>
    <col min="17" max="17" width="4.7109375" style="73" customWidth="1"/>
    <col min="18" max="251" width="8.85546875" style="73" customWidth="1"/>
    <col min="252" max="252" width="4.140625" style="73" customWidth="1"/>
    <col min="253" max="253" width="5.42578125" style="73" customWidth="1"/>
    <col min="254" max="254" width="34.85546875" style="73" customWidth="1"/>
    <col min="255" max="255" width="5.42578125" style="73" customWidth="1"/>
    <col min="256" max="256" width="7.42578125" style="73" customWidth="1"/>
    <col min="257" max="257" width="11.5703125" style="73" hidden="1"/>
    <col min="258" max="258" width="7" style="73" customWidth="1"/>
    <col min="259" max="260" width="6.85546875" style="73" customWidth="1"/>
    <col min="261" max="261" width="7.85546875" style="73" customWidth="1"/>
    <col min="262" max="262" width="5.85546875" style="73" customWidth="1"/>
    <col min="263" max="263" width="5.42578125" style="73" customWidth="1"/>
    <col min="264" max="268" width="8" style="73" customWidth="1"/>
    <col min="269" max="507" width="8.85546875" style="73" customWidth="1"/>
    <col min="508" max="508" width="4.140625" style="73" customWidth="1"/>
    <col min="509" max="509" width="5.42578125" style="73" customWidth="1"/>
    <col min="510" max="510" width="34.85546875" style="73" customWidth="1"/>
    <col min="511" max="511" width="5.42578125" style="73" customWidth="1"/>
    <col min="512" max="512" width="7.42578125" style="73" customWidth="1"/>
    <col min="513" max="513" width="11.5703125" style="73" hidden="1"/>
    <col min="514" max="514" width="7" style="73" customWidth="1"/>
    <col min="515" max="516" width="6.85546875" style="73" customWidth="1"/>
    <col min="517" max="517" width="7.85546875" style="73" customWidth="1"/>
    <col min="518" max="518" width="5.85546875" style="73" customWidth="1"/>
    <col min="519" max="519" width="5.42578125" style="73" customWidth="1"/>
    <col min="520" max="524" width="8" style="73" customWidth="1"/>
    <col min="525" max="763" width="8.85546875" style="73" customWidth="1"/>
    <col min="764" max="764" width="4.140625" style="73" customWidth="1"/>
    <col min="765" max="765" width="5.42578125" style="73" customWidth="1"/>
    <col min="766" max="766" width="34.85546875" style="73" customWidth="1"/>
    <col min="767" max="767" width="5.42578125" style="73" customWidth="1"/>
    <col min="768" max="768" width="7.42578125" style="73" customWidth="1"/>
    <col min="769" max="769" width="11.5703125" style="73" hidden="1"/>
    <col min="770" max="770" width="7" style="73" customWidth="1"/>
    <col min="771" max="772" width="6.85546875" style="73" customWidth="1"/>
    <col min="773" max="773" width="7.85546875" style="73" customWidth="1"/>
    <col min="774" max="774" width="5.85546875" style="73" customWidth="1"/>
    <col min="775" max="775" width="5.42578125" style="73" customWidth="1"/>
    <col min="776" max="780" width="8" style="73" customWidth="1"/>
    <col min="781" max="1019" width="8.85546875" style="73" customWidth="1"/>
    <col min="1020" max="1020" width="4.140625" style="73" customWidth="1"/>
    <col min="1021" max="1021" width="5.42578125" style="73" customWidth="1"/>
    <col min="1022" max="1022" width="34.85546875" style="73" customWidth="1"/>
    <col min="1023" max="1023" width="5.42578125" style="73" customWidth="1"/>
    <col min="1024" max="1025" width="7.42578125" style="73" customWidth="1"/>
  </cols>
  <sheetData>
    <row r="1" spans="1:16" s="78" customFormat="1" ht="11.25" x14ac:dyDescent="0.2">
      <c r="A1" s="605" t="s">
        <v>31</v>
      </c>
      <c r="B1" s="605"/>
      <c r="C1" s="605"/>
      <c r="D1" s="605"/>
      <c r="E1" s="605"/>
      <c r="F1" s="605"/>
      <c r="G1" s="76">
        <v>8</v>
      </c>
      <c r="H1" s="77"/>
      <c r="I1" s="77"/>
      <c r="J1" s="77"/>
      <c r="K1" s="77"/>
      <c r="L1" s="77"/>
    </row>
    <row r="2" spans="1:16" s="78" customFormat="1" ht="11.25" x14ac:dyDescent="0.2">
      <c r="A2" s="79"/>
      <c r="B2" s="79"/>
      <c r="C2" s="79"/>
      <c r="D2" s="606" t="s">
        <v>22</v>
      </c>
      <c r="E2" s="606"/>
      <c r="F2" s="606"/>
      <c r="G2" s="606"/>
      <c r="H2" s="606"/>
      <c r="I2" s="606"/>
      <c r="J2" s="606"/>
      <c r="K2" s="606"/>
      <c r="L2" s="77"/>
    </row>
    <row r="3" spans="1:16" s="78" customFormat="1" ht="11.25" x14ac:dyDescent="0.2">
      <c r="B3" s="79"/>
      <c r="C3" s="79"/>
      <c r="D3" s="607" t="s">
        <v>32</v>
      </c>
      <c r="E3" s="607"/>
      <c r="F3" s="607"/>
      <c r="G3" s="607"/>
      <c r="H3" s="607"/>
      <c r="I3" s="607"/>
      <c r="J3" s="607"/>
      <c r="K3" s="607"/>
      <c r="L3" s="607"/>
    </row>
    <row r="4" spans="1:16" s="78" customFormat="1" ht="11.25" x14ac:dyDescent="0.2">
      <c r="A4" s="384" t="s">
        <v>472</v>
      </c>
      <c r="B4" s="36"/>
      <c r="C4" s="18"/>
      <c r="D4" s="36"/>
      <c r="E4" s="79"/>
      <c r="F4" s="82"/>
      <c r="G4" s="83"/>
      <c r="H4" s="77"/>
      <c r="I4" s="77"/>
      <c r="J4" s="77"/>
      <c r="K4" s="77"/>
      <c r="L4" s="77"/>
    </row>
    <row r="5" spans="1:16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s="85" customFormat="1" ht="10.5" customHeight="1" x14ac:dyDescent="0.2">
      <c r="A8" s="81"/>
      <c r="B8" s="84"/>
      <c r="C8" s="576" t="s">
        <v>479</v>
      </c>
      <c r="D8" s="574" t="s">
        <v>349</v>
      </c>
      <c r="E8" s="569" t="s">
        <v>35</v>
      </c>
      <c r="F8" s="569"/>
      <c r="G8" s="84"/>
      <c r="H8" s="84"/>
      <c r="I8" s="84"/>
      <c r="J8" s="84"/>
      <c r="K8" s="84"/>
      <c r="L8" s="84"/>
      <c r="M8" s="84"/>
      <c r="N8" s="84"/>
      <c r="O8" s="570" t="s">
        <v>481</v>
      </c>
      <c r="P8" s="84"/>
    </row>
    <row r="9" spans="1:16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9"/>
    </row>
    <row r="10" spans="1:16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90"/>
      <c r="N10" s="84"/>
      <c r="O10" s="570" t="s">
        <v>470</v>
      </c>
      <c r="P10" s="84"/>
    </row>
    <row r="11" spans="1:16" s="92" customFormat="1" ht="10.5" customHeight="1" x14ac:dyDescent="0.25">
      <c r="A11" s="614" t="s">
        <v>1</v>
      </c>
      <c r="B11" s="615" t="s">
        <v>36</v>
      </c>
      <c r="C11" s="616" t="s">
        <v>310</v>
      </c>
      <c r="D11" s="617" t="s">
        <v>311</v>
      </c>
      <c r="E11" s="618" t="s">
        <v>312</v>
      </c>
      <c r="F11" s="601" t="s">
        <v>40</v>
      </c>
      <c r="G11" s="601"/>
      <c r="H11" s="601"/>
      <c r="I11" s="601"/>
      <c r="J11" s="601"/>
      <c r="K11" s="601"/>
      <c r="L11" s="601" t="s">
        <v>41</v>
      </c>
      <c r="M11" s="601"/>
      <c r="N11" s="601"/>
      <c r="O11" s="601"/>
      <c r="P11" s="601"/>
    </row>
    <row r="12" spans="1:16" s="92" customFormat="1" ht="69" x14ac:dyDescent="0.25">
      <c r="A12" s="614"/>
      <c r="B12" s="615"/>
      <c r="C12" s="616"/>
      <c r="D12" s="617"/>
      <c r="E12" s="618"/>
      <c r="F12" s="94" t="s">
        <v>42</v>
      </c>
      <c r="G12" s="95" t="s">
        <v>480</v>
      </c>
      <c r="H12" s="96" t="s">
        <v>44</v>
      </c>
      <c r="I12" s="97" t="s">
        <v>45</v>
      </c>
      <c r="J12" s="98" t="s">
        <v>46</v>
      </c>
      <c r="K12" s="99" t="s">
        <v>47</v>
      </c>
      <c r="L12" s="94" t="s">
        <v>48</v>
      </c>
      <c r="M12" s="95" t="s">
        <v>44</v>
      </c>
      <c r="N12" s="100" t="s">
        <v>45</v>
      </c>
      <c r="O12" s="95" t="s">
        <v>46</v>
      </c>
      <c r="P12" s="101" t="s">
        <v>49</v>
      </c>
    </row>
    <row r="13" spans="1:16" s="92" customFormat="1" ht="11.25" x14ac:dyDescent="0.25">
      <c r="A13" s="346">
        <v>1</v>
      </c>
      <c r="B13" s="342">
        <f t="shared" ref="B13:P13" si="0">A13+1</f>
        <v>2</v>
      </c>
      <c r="C13" s="343">
        <f t="shared" si="0"/>
        <v>3</v>
      </c>
      <c r="D13" s="342">
        <f t="shared" si="0"/>
        <v>4</v>
      </c>
      <c r="E13" s="342">
        <f t="shared" si="0"/>
        <v>5</v>
      </c>
      <c r="F13" s="345">
        <f t="shared" si="0"/>
        <v>6</v>
      </c>
      <c r="G13" s="102">
        <f t="shared" si="0"/>
        <v>7</v>
      </c>
      <c r="H13" s="102">
        <f t="shared" si="0"/>
        <v>8</v>
      </c>
      <c r="I13" s="102">
        <f t="shared" si="0"/>
        <v>9</v>
      </c>
      <c r="J13" s="346">
        <f t="shared" si="0"/>
        <v>10</v>
      </c>
      <c r="K13" s="347">
        <f t="shared" si="0"/>
        <v>11</v>
      </c>
      <c r="L13" s="345">
        <f t="shared" si="0"/>
        <v>12</v>
      </c>
      <c r="M13" s="102">
        <f t="shared" si="0"/>
        <v>13</v>
      </c>
      <c r="N13" s="102">
        <f t="shared" si="0"/>
        <v>14</v>
      </c>
      <c r="O13" s="102">
        <f t="shared" si="0"/>
        <v>15</v>
      </c>
      <c r="P13" s="102">
        <f t="shared" si="0"/>
        <v>16</v>
      </c>
    </row>
    <row r="14" spans="1:16" s="154" customFormat="1" ht="11.25" x14ac:dyDescent="0.25">
      <c r="A14" s="443"/>
      <c r="B14" s="175"/>
      <c r="C14" s="461" t="s">
        <v>350</v>
      </c>
      <c r="D14" s="461"/>
      <c r="E14" s="461"/>
      <c r="F14" s="122"/>
      <c r="G14" s="122"/>
      <c r="H14" s="198"/>
      <c r="I14" s="198"/>
      <c r="J14" s="198"/>
      <c r="K14" s="198"/>
      <c r="L14" s="198"/>
      <c r="M14" s="223"/>
      <c r="N14" s="223"/>
      <c r="O14" s="223"/>
      <c r="P14" s="223"/>
    </row>
    <row r="15" spans="1:16" x14ac:dyDescent="0.25">
      <c r="A15" s="122">
        <v>1</v>
      </c>
      <c r="B15" s="444"/>
      <c r="C15" s="195" t="s">
        <v>351</v>
      </c>
      <c r="D15" s="122" t="s">
        <v>154</v>
      </c>
      <c r="E15" s="175">
        <v>3</v>
      </c>
      <c r="F15" s="198"/>
      <c r="G15" s="198"/>
      <c r="H15" s="198"/>
      <c r="I15" s="198"/>
      <c r="J15" s="198"/>
      <c r="K15" s="223"/>
      <c r="L15" s="223"/>
      <c r="M15" s="223"/>
      <c r="N15" s="223"/>
      <c r="O15" s="223"/>
      <c r="P15" s="223"/>
    </row>
    <row r="16" spans="1:16" x14ac:dyDescent="0.25">
      <c r="A16" s="122">
        <f t="shared" ref="A16:A41" si="1">A15+1</f>
        <v>2</v>
      </c>
      <c r="B16" s="444"/>
      <c r="C16" s="195" t="s">
        <v>562</v>
      </c>
      <c r="D16" s="122" t="str">
        <f>D15</f>
        <v>kpl.</v>
      </c>
      <c r="E16" s="175">
        <v>3</v>
      </c>
      <c r="F16" s="198"/>
      <c r="G16" s="198"/>
      <c r="H16" s="198"/>
      <c r="I16" s="198"/>
      <c r="J16" s="198"/>
      <c r="K16" s="223"/>
      <c r="L16" s="223"/>
      <c r="M16" s="223"/>
      <c r="N16" s="223"/>
      <c r="O16" s="223"/>
      <c r="P16" s="223"/>
    </row>
    <row r="17" spans="1:16" s="353" customFormat="1" ht="22.5" x14ac:dyDescent="0.25">
      <c r="A17" s="122">
        <f t="shared" si="1"/>
        <v>3</v>
      </c>
      <c r="B17" s="444"/>
      <c r="C17" s="195" t="s">
        <v>563</v>
      </c>
      <c r="D17" s="175" t="s">
        <v>54</v>
      </c>
      <c r="E17" s="175">
        <v>3</v>
      </c>
      <c r="F17" s="462"/>
      <c r="G17" s="198"/>
      <c r="H17" s="198"/>
      <c r="I17" s="198"/>
      <c r="J17" s="198"/>
      <c r="K17" s="223"/>
      <c r="L17" s="223"/>
      <c r="M17" s="223"/>
      <c r="N17" s="223"/>
      <c r="O17" s="223"/>
      <c r="P17" s="223"/>
    </row>
    <row r="18" spans="1:16" s="353" customFormat="1" ht="11.25" x14ac:dyDescent="0.25">
      <c r="A18" s="122">
        <f t="shared" si="1"/>
        <v>4</v>
      </c>
      <c r="B18" s="444"/>
      <c r="C18" s="186" t="s">
        <v>564</v>
      </c>
      <c r="D18" s="122" t="str">
        <f>D17</f>
        <v>gb</v>
      </c>
      <c r="E18" s="122">
        <v>3</v>
      </c>
      <c r="F18" s="462"/>
      <c r="G18" s="198"/>
      <c r="H18" s="198"/>
      <c r="I18" s="198"/>
      <c r="J18" s="198"/>
      <c r="K18" s="223"/>
      <c r="L18" s="223"/>
      <c r="M18" s="223"/>
      <c r="N18" s="223"/>
      <c r="O18" s="223"/>
      <c r="P18" s="223"/>
    </row>
    <row r="19" spans="1:16" s="89" customFormat="1" ht="11.25" x14ac:dyDescent="0.25">
      <c r="A19" s="122">
        <f t="shared" si="1"/>
        <v>5</v>
      </c>
      <c r="B19" s="444"/>
      <c r="C19" s="186" t="s">
        <v>565</v>
      </c>
      <c r="D19" s="122" t="s">
        <v>54</v>
      </c>
      <c r="E19" s="122">
        <f>E18</f>
        <v>3</v>
      </c>
      <c r="F19" s="462"/>
      <c r="G19" s="198"/>
      <c r="H19" s="198"/>
      <c r="I19" s="198"/>
      <c r="J19" s="198"/>
      <c r="K19" s="223"/>
      <c r="L19" s="223"/>
      <c r="M19" s="223"/>
      <c r="N19" s="223"/>
      <c r="O19" s="223"/>
      <c r="P19" s="223"/>
    </row>
    <row r="20" spans="1:16" s="170" customFormat="1" ht="11.25" x14ac:dyDescent="0.25">
      <c r="A20" s="122">
        <f t="shared" si="1"/>
        <v>6</v>
      </c>
      <c r="B20" s="444"/>
      <c r="C20" s="186" t="s">
        <v>566</v>
      </c>
      <c r="D20" s="122" t="s">
        <v>54</v>
      </c>
      <c r="E20" s="122">
        <f>E17*2</f>
        <v>6</v>
      </c>
      <c r="F20" s="462"/>
      <c r="G20" s="198"/>
      <c r="H20" s="198"/>
      <c r="I20" s="198"/>
      <c r="J20" s="198"/>
      <c r="K20" s="223"/>
      <c r="L20" s="223"/>
      <c r="M20" s="223"/>
      <c r="N20" s="223"/>
      <c r="O20" s="223"/>
      <c r="P20" s="223"/>
    </row>
    <row r="21" spans="1:16" s="78" customFormat="1" ht="11.25" x14ac:dyDescent="0.25">
      <c r="A21" s="122">
        <f t="shared" si="1"/>
        <v>7</v>
      </c>
      <c r="B21" s="444"/>
      <c r="C21" s="195" t="s">
        <v>567</v>
      </c>
      <c r="D21" s="175" t="s">
        <v>54</v>
      </c>
      <c r="E21" s="122">
        <f>E17</f>
        <v>3</v>
      </c>
      <c r="F21" s="462"/>
      <c r="G21" s="198"/>
      <c r="H21" s="198"/>
      <c r="I21" s="198"/>
      <c r="J21" s="198"/>
      <c r="K21" s="223"/>
      <c r="L21" s="223"/>
      <c r="M21" s="223"/>
      <c r="N21" s="223"/>
      <c r="O21" s="223"/>
      <c r="P21" s="223"/>
    </row>
    <row r="22" spans="1:16" s="78" customFormat="1" ht="11.25" x14ac:dyDescent="0.25">
      <c r="A22" s="122">
        <f t="shared" si="1"/>
        <v>8</v>
      </c>
      <c r="B22" s="444"/>
      <c r="C22" s="186" t="s">
        <v>568</v>
      </c>
      <c r="D22" s="122" t="s">
        <v>154</v>
      </c>
      <c r="E22" s="122">
        <f>E17</f>
        <v>3</v>
      </c>
      <c r="F22" s="462"/>
      <c r="G22" s="198"/>
      <c r="H22" s="198"/>
      <c r="I22" s="198"/>
      <c r="J22" s="198"/>
      <c r="K22" s="223"/>
      <c r="L22" s="223"/>
      <c r="M22" s="223"/>
      <c r="N22" s="223"/>
      <c r="O22" s="223"/>
      <c r="P22" s="223"/>
    </row>
    <row r="23" spans="1:16" s="167" customFormat="1" ht="11.25" x14ac:dyDescent="0.25">
      <c r="A23" s="122">
        <f t="shared" si="1"/>
        <v>9</v>
      </c>
      <c r="B23" s="444"/>
      <c r="C23" s="195" t="s">
        <v>352</v>
      </c>
      <c r="D23" s="175" t="s">
        <v>52</v>
      </c>
      <c r="E23" s="175">
        <v>4.5</v>
      </c>
      <c r="F23" s="462"/>
      <c r="G23" s="198"/>
      <c r="H23" s="198"/>
      <c r="I23" s="198"/>
      <c r="J23" s="198"/>
      <c r="K23" s="223"/>
      <c r="L23" s="223"/>
      <c r="M23" s="223"/>
      <c r="N23" s="223"/>
      <c r="O23" s="223"/>
      <c r="P23" s="223"/>
    </row>
    <row r="24" spans="1:16" s="167" customFormat="1" ht="22.5" x14ac:dyDescent="0.25">
      <c r="A24" s="122">
        <f t="shared" si="1"/>
        <v>10</v>
      </c>
      <c r="B24" s="444"/>
      <c r="C24" s="195" t="s">
        <v>353</v>
      </c>
      <c r="D24" s="175" t="s">
        <v>54</v>
      </c>
      <c r="E24" s="175">
        <f>E17</f>
        <v>3</v>
      </c>
      <c r="F24" s="462"/>
      <c r="G24" s="198"/>
      <c r="H24" s="198"/>
      <c r="I24" s="198"/>
      <c r="J24" s="198"/>
      <c r="K24" s="223"/>
      <c r="L24" s="223"/>
      <c r="M24" s="223"/>
      <c r="N24" s="223"/>
      <c r="O24" s="223"/>
      <c r="P24" s="223"/>
    </row>
    <row r="25" spans="1:16" s="167" customFormat="1" ht="22.5" x14ac:dyDescent="0.25">
      <c r="A25" s="122">
        <f t="shared" si="1"/>
        <v>11</v>
      </c>
      <c r="B25" s="444"/>
      <c r="C25" s="186" t="s">
        <v>354</v>
      </c>
      <c r="D25" s="175" t="s">
        <v>54</v>
      </c>
      <c r="E25" s="175">
        <f>E17</f>
        <v>3</v>
      </c>
      <c r="F25" s="462"/>
      <c r="G25" s="198"/>
      <c r="H25" s="198"/>
      <c r="I25" s="198"/>
      <c r="J25" s="198"/>
      <c r="K25" s="223"/>
      <c r="L25" s="223"/>
      <c r="M25" s="223"/>
      <c r="N25" s="223"/>
      <c r="O25" s="223"/>
      <c r="P25" s="223"/>
    </row>
    <row r="26" spans="1:16" s="78" customFormat="1" ht="22.5" x14ac:dyDescent="0.25">
      <c r="A26" s="122">
        <f t="shared" si="1"/>
        <v>12</v>
      </c>
      <c r="B26" s="444"/>
      <c r="C26" s="186" t="s">
        <v>355</v>
      </c>
      <c r="D26" s="122" t="s">
        <v>52</v>
      </c>
      <c r="E26" s="122">
        <f>E15*2</f>
        <v>6</v>
      </c>
      <c r="F26" s="462"/>
      <c r="G26" s="198"/>
      <c r="H26" s="198"/>
      <c r="I26" s="198"/>
      <c r="J26" s="198"/>
      <c r="K26" s="223"/>
      <c r="L26" s="223"/>
      <c r="M26" s="223"/>
      <c r="N26" s="223"/>
      <c r="O26" s="223"/>
      <c r="P26" s="223"/>
    </row>
    <row r="27" spans="1:16" s="78" customFormat="1" ht="22.5" x14ac:dyDescent="0.25">
      <c r="A27" s="122">
        <f t="shared" si="1"/>
        <v>13</v>
      </c>
      <c r="B27" s="122"/>
      <c r="C27" s="186" t="s">
        <v>356</v>
      </c>
      <c r="D27" s="122" t="s">
        <v>154</v>
      </c>
      <c r="E27" s="122">
        <f>E17</f>
        <v>3</v>
      </c>
      <c r="F27" s="462"/>
      <c r="G27" s="198"/>
      <c r="H27" s="198"/>
      <c r="I27" s="198"/>
      <c r="J27" s="198"/>
      <c r="K27" s="223"/>
      <c r="L27" s="223"/>
      <c r="M27" s="223"/>
      <c r="N27" s="223"/>
      <c r="O27" s="223"/>
      <c r="P27" s="223"/>
    </row>
    <row r="28" spans="1:16" s="219" customFormat="1" ht="11.25" x14ac:dyDescent="0.25">
      <c r="A28" s="122">
        <f t="shared" si="1"/>
        <v>14</v>
      </c>
      <c r="B28" s="122"/>
      <c r="C28" s="186" t="s">
        <v>357</v>
      </c>
      <c r="D28" s="122" t="s">
        <v>59</v>
      </c>
      <c r="E28" s="122">
        <v>1</v>
      </c>
      <c r="F28" s="462"/>
      <c r="G28" s="198"/>
      <c r="H28" s="198"/>
      <c r="I28" s="198"/>
      <c r="J28" s="198"/>
      <c r="K28" s="223"/>
      <c r="L28" s="223"/>
      <c r="M28" s="223"/>
      <c r="N28" s="223"/>
      <c r="O28" s="223"/>
      <c r="P28" s="223"/>
    </row>
    <row r="29" spans="1:16" s="219" customFormat="1" ht="11.25" x14ac:dyDescent="0.25">
      <c r="A29" s="122">
        <f t="shared" si="1"/>
        <v>15</v>
      </c>
      <c r="B29" s="122"/>
      <c r="C29" s="195" t="s">
        <v>358</v>
      </c>
      <c r="D29" s="175" t="s">
        <v>54</v>
      </c>
      <c r="E29" s="175">
        <f>E17</f>
        <v>3</v>
      </c>
      <c r="F29" s="462"/>
      <c r="G29" s="198"/>
      <c r="H29" s="198"/>
      <c r="I29" s="198"/>
      <c r="J29" s="198"/>
      <c r="K29" s="223"/>
      <c r="L29" s="223"/>
      <c r="M29" s="223"/>
      <c r="N29" s="223"/>
      <c r="O29" s="223"/>
      <c r="P29" s="223"/>
    </row>
    <row r="30" spans="1:16" s="220" customFormat="1" ht="22.5" x14ac:dyDescent="0.25">
      <c r="A30" s="122">
        <f t="shared" si="1"/>
        <v>16</v>
      </c>
      <c r="B30" s="122"/>
      <c r="C30" s="186" t="s">
        <v>359</v>
      </c>
      <c r="D30" s="122" t="s">
        <v>52</v>
      </c>
      <c r="E30" s="122">
        <v>4</v>
      </c>
      <c r="F30" s="462"/>
      <c r="G30" s="198"/>
      <c r="H30" s="198"/>
      <c r="I30" s="198"/>
      <c r="J30" s="198"/>
      <c r="K30" s="223"/>
      <c r="L30" s="223"/>
      <c r="M30" s="223"/>
      <c r="N30" s="223"/>
      <c r="O30" s="223"/>
      <c r="P30" s="223"/>
    </row>
    <row r="31" spans="1:16" s="129" customFormat="1" ht="11.25" x14ac:dyDescent="0.25">
      <c r="A31" s="122">
        <f t="shared" si="1"/>
        <v>17</v>
      </c>
      <c r="B31" s="122"/>
      <c r="C31" s="186" t="s">
        <v>360</v>
      </c>
      <c r="D31" s="122" t="s">
        <v>52</v>
      </c>
      <c r="E31" s="122">
        <v>10</v>
      </c>
      <c r="F31" s="462"/>
      <c r="G31" s="198"/>
      <c r="H31" s="198"/>
      <c r="I31" s="198"/>
      <c r="J31" s="198"/>
      <c r="K31" s="223"/>
      <c r="L31" s="223"/>
      <c r="M31" s="223"/>
      <c r="N31" s="223"/>
      <c r="O31" s="223"/>
      <c r="P31" s="223"/>
    </row>
    <row r="32" spans="1:16" s="129" customFormat="1" ht="11.25" x14ac:dyDescent="0.25">
      <c r="A32" s="122">
        <f t="shared" si="1"/>
        <v>18</v>
      </c>
      <c r="B32" s="122"/>
      <c r="C32" s="186" t="s">
        <v>361</v>
      </c>
      <c r="D32" s="122" t="s">
        <v>52</v>
      </c>
      <c r="E32" s="122">
        <v>10</v>
      </c>
      <c r="F32" s="462"/>
      <c r="G32" s="198"/>
      <c r="H32" s="198"/>
      <c r="I32" s="198"/>
      <c r="J32" s="198"/>
      <c r="K32" s="223"/>
      <c r="L32" s="223"/>
      <c r="M32" s="223"/>
      <c r="N32" s="223"/>
      <c r="O32" s="223"/>
      <c r="P32" s="223"/>
    </row>
    <row r="33" spans="1:23" s="129" customFormat="1" ht="11.25" x14ac:dyDescent="0.25">
      <c r="A33" s="122">
        <f t="shared" si="1"/>
        <v>19</v>
      </c>
      <c r="B33" s="122"/>
      <c r="C33" s="186" t="s">
        <v>362</v>
      </c>
      <c r="D33" s="122" t="s">
        <v>82</v>
      </c>
      <c r="E33" s="122">
        <v>1</v>
      </c>
      <c r="F33" s="462"/>
      <c r="G33" s="198"/>
      <c r="H33" s="198"/>
      <c r="I33" s="198"/>
      <c r="J33" s="198"/>
      <c r="K33" s="223"/>
      <c r="L33" s="223"/>
      <c r="M33" s="223"/>
      <c r="N33" s="223"/>
      <c r="O33" s="223"/>
      <c r="P33" s="223"/>
    </row>
    <row r="34" spans="1:23" s="129" customFormat="1" ht="11.25" x14ac:dyDescent="0.25">
      <c r="A34" s="122">
        <f t="shared" si="1"/>
        <v>20</v>
      </c>
      <c r="B34" s="122"/>
      <c r="C34" s="195" t="s">
        <v>363</v>
      </c>
      <c r="D34" s="175" t="s">
        <v>114</v>
      </c>
      <c r="E34" s="175">
        <f>E17</f>
        <v>3</v>
      </c>
      <c r="F34" s="462"/>
      <c r="G34" s="198"/>
      <c r="H34" s="198"/>
      <c r="I34" s="198"/>
      <c r="J34" s="198"/>
      <c r="K34" s="223"/>
      <c r="L34" s="223"/>
      <c r="M34" s="223"/>
      <c r="N34" s="223"/>
      <c r="O34" s="223"/>
      <c r="P34" s="223"/>
    </row>
    <row r="35" spans="1:23" s="129" customFormat="1" ht="11.25" x14ac:dyDescent="0.25">
      <c r="A35" s="122">
        <f t="shared" si="1"/>
        <v>21</v>
      </c>
      <c r="B35" s="122"/>
      <c r="C35" s="186" t="s">
        <v>364</v>
      </c>
      <c r="D35" s="122" t="s">
        <v>82</v>
      </c>
      <c r="E35" s="122">
        <f>E34</f>
        <v>3</v>
      </c>
      <c r="F35" s="462"/>
      <c r="G35" s="198"/>
      <c r="H35" s="198"/>
      <c r="I35" s="198"/>
      <c r="J35" s="198"/>
      <c r="K35" s="223"/>
      <c r="L35" s="223"/>
      <c r="M35" s="223"/>
      <c r="N35" s="223"/>
      <c r="O35" s="223"/>
      <c r="P35" s="223"/>
    </row>
    <row r="36" spans="1:23" s="129" customFormat="1" ht="11.25" x14ac:dyDescent="0.25">
      <c r="A36" s="122">
        <f t="shared" si="1"/>
        <v>22</v>
      </c>
      <c r="B36" s="122"/>
      <c r="C36" s="186" t="s">
        <v>365</v>
      </c>
      <c r="D36" s="122" t="s">
        <v>82</v>
      </c>
      <c r="E36" s="122">
        <f>E35</f>
        <v>3</v>
      </c>
      <c r="F36" s="462"/>
      <c r="G36" s="198"/>
      <c r="H36" s="198"/>
      <c r="I36" s="198"/>
      <c r="J36" s="198"/>
      <c r="K36" s="223"/>
      <c r="L36" s="223"/>
      <c r="M36" s="223"/>
      <c r="N36" s="223"/>
      <c r="O36" s="223"/>
      <c r="P36" s="223"/>
    </row>
    <row r="37" spans="1:23" s="129" customFormat="1" ht="11.25" x14ac:dyDescent="0.25">
      <c r="A37" s="122">
        <f t="shared" si="1"/>
        <v>23</v>
      </c>
      <c r="B37" s="122"/>
      <c r="C37" s="186" t="s">
        <v>366</v>
      </c>
      <c r="D37" s="122" t="s">
        <v>82</v>
      </c>
      <c r="E37" s="122">
        <f>E36</f>
        <v>3</v>
      </c>
      <c r="F37" s="462"/>
      <c r="G37" s="198"/>
      <c r="H37" s="198"/>
      <c r="I37" s="198"/>
      <c r="J37" s="198"/>
      <c r="K37" s="223"/>
      <c r="L37" s="223"/>
      <c r="M37" s="223"/>
      <c r="N37" s="223"/>
      <c r="O37" s="223"/>
      <c r="P37" s="223"/>
    </row>
    <row r="38" spans="1:23" s="129" customFormat="1" ht="11.25" x14ac:dyDescent="0.25">
      <c r="A38" s="122">
        <f t="shared" si="1"/>
        <v>24</v>
      </c>
      <c r="B38" s="122"/>
      <c r="C38" s="186" t="s">
        <v>367</v>
      </c>
      <c r="D38" s="122" t="s">
        <v>52</v>
      </c>
      <c r="E38" s="122">
        <v>6</v>
      </c>
      <c r="F38" s="462"/>
      <c r="G38" s="198"/>
      <c r="H38" s="198"/>
      <c r="I38" s="198"/>
      <c r="J38" s="198"/>
      <c r="K38" s="223"/>
      <c r="L38" s="223"/>
      <c r="M38" s="223"/>
      <c r="N38" s="223"/>
      <c r="O38" s="223"/>
      <c r="P38" s="223"/>
    </row>
    <row r="39" spans="1:23" s="129" customFormat="1" ht="11.25" x14ac:dyDescent="0.25">
      <c r="A39" s="122">
        <f t="shared" si="1"/>
        <v>25</v>
      </c>
      <c r="B39" s="122"/>
      <c r="C39" s="186" t="s">
        <v>368</v>
      </c>
      <c r="D39" s="122" t="s">
        <v>52</v>
      </c>
      <c r="E39" s="122">
        <f>E38</f>
        <v>6</v>
      </c>
      <c r="F39" s="462"/>
      <c r="G39" s="198"/>
      <c r="H39" s="198"/>
      <c r="I39" s="198"/>
      <c r="J39" s="198"/>
      <c r="K39" s="223"/>
      <c r="L39" s="223"/>
      <c r="M39" s="223"/>
      <c r="N39" s="223"/>
      <c r="O39" s="223"/>
      <c r="P39" s="223"/>
    </row>
    <row r="40" spans="1:23" s="129" customFormat="1" ht="11.25" x14ac:dyDescent="0.25">
      <c r="A40" s="122">
        <f t="shared" si="1"/>
        <v>26</v>
      </c>
      <c r="B40" s="122"/>
      <c r="C40" s="186" t="s">
        <v>369</v>
      </c>
      <c r="D40" s="122" t="s">
        <v>154</v>
      </c>
      <c r="E40" s="122">
        <f>E39</f>
        <v>6</v>
      </c>
      <c r="F40" s="462"/>
      <c r="G40" s="198"/>
      <c r="H40" s="198"/>
      <c r="I40" s="198"/>
      <c r="J40" s="198"/>
      <c r="K40" s="223"/>
      <c r="L40" s="223"/>
      <c r="M40" s="223"/>
      <c r="N40" s="223"/>
      <c r="O40" s="223"/>
      <c r="P40" s="223"/>
    </row>
    <row r="41" spans="1:23" s="129" customFormat="1" ht="22.5" x14ac:dyDescent="0.25">
      <c r="A41" s="122">
        <f t="shared" si="1"/>
        <v>27</v>
      </c>
      <c r="B41" s="122"/>
      <c r="C41" s="186" t="s">
        <v>370</v>
      </c>
      <c r="D41" s="122" t="s">
        <v>54</v>
      </c>
      <c r="E41" s="122">
        <f>E40</f>
        <v>6</v>
      </c>
      <c r="F41" s="462"/>
      <c r="G41" s="198"/>
      <c r="H41" s="198"/>
      <c r="I41" s="198"/>
      <c r="J41" s="198"/>
      <c r="K41" s="223"/>
      <c r="L41" s="223"/>
      <c r="M41" s="223"/>
      <c r="N41" s="223"/>
      <c r="O41" s="223"/>
      <c r="P41" s="223"/>
    </row>
    <row r="42" spans="1:23" x14ac:dyDescent="0.25">
      <c r="C42" s="269" t="s">
        <v>180</v>
      </c>
      <c r="D42" s="463"/>
      <c r="E42" s="463"/>
      <c r="F42" s="129"/>
      <c r="G42" s="290"/>
      <c r="H42" s="129"/>
      <c r="I42" s="129"/>
      <c r="J42" s="129"/>
      <c r="K42" s="129"/>
      <c r="L42" s="318"/>
      <c r="M42" s="318"/>
      <c r="N42" s="318"/>
      <c r="O42" s="318"/>
      <c r="P42" s="318"/>
      <c r="R42" s="286"/>
      <c r="S42" s="464"/>
      <c r="T42" s="465"/>
      <c r="U42" s="75"/>
      <c r="V42" s="75"/>
      <c r="W42" s="75"/>
    </row>
    <row r="43" spans="1:23" x14ac:dyDescent="0.25">
      <c r="C43" s="270"/>
      <c r="D43" s="463"/>
      <c r="E43" s="463"/>
      <c r="F43" s="466"/>
      <c r="G43" s="290"/>
      <c r="H43" s="290"/>
      <c r="I43" s="290"/>
      <c r="J43" s="290"/>
      <c r="K43" s="290"/>
      <c r="L43" s="290"/>
      <c r="M43" s="290"/>
      <c r="N43" s="290"/>
      <c r="O43" s="290"/>
      <c r="P43" s="154"/>
      <c r="R43" s="75"/>
      <c r="S43" s="75"/>
      <c r="T43" s="75"/>
      <c r="U43" s="75"/>
      <c r="V43" s="75"/>
      <c r="W43" s="75"/>
    </row>
    <row r="44" spans="1:23" x14ac:dyDescent="0.25">
      <c r="C44" s="31" t="s">
        <v>476</v>
      </c>
      <c r="D44" s="463"/>
      <c r="E44" s="463"/>
      <c r="F44" s="321"/>
      <c r="H44" s="321"/>
      <c r="I44" s="290"/>
      <c r="J44" s="290"/>
      <c r="K44" s="290"/>
      <c r="L44" s="290"/>
      <c r="M44" s="290"/>
      <c r="N44" s="290"/>
      <c r="O44" s="290"/>
      <c r="P44" s="154"/>
    </row>
    <row r="45" spans="1:23" x14ac:dyDescent="0.25">
      <c r="C45" s="30" t="s">
        <v>470</v>
      </c>
      <c r="D45" s="463"/>
      <c r="E45" s="463"/>
      <c r="F45" s="463"/>
      <c r="G45" s="154"/>
      <c r="H45" s="154"/>
      <c r="I45" s="154"/>
      <c r="J45" s="154"/>
      <c r="K45" s="154"/>
      <c r="L45" s="154"/>
      <c r="M45" s="154"/>
      <c r="N45" s="154"/>
      <c r="O45" s="154"/>
      <c r="P45" s="154"/>
    </row>
    <row r="46" spans="1:23" x14ac:dyDescent="0.25">
      <c r="C46" s="1"/>
    </row>
    <row r="47" spans="1:23" x14ac:dyDescent="0.25">
      <c r="C47" s="31" t="s">
        <v>475</v>
      </c>
    </row>
    <row r="48" spans="1:23" x14ac:dyDescent="0.25">
      <c r="C48" s="31" t="s">
        <v>474</v>
      </c>
    </row>
  </sheetData>
  <mergeCells count="11">
    <mergeCell ref="A1:F1"/>
    <mergeCell ref="D2:K2"/>
    <mergeCell ref="D3:L3"/>
    <mergeCell ref="F11:K11"/>
    <mergeCell ref="L11:P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MK169"/>
  <sheetViews>
    <sheetView tabSelected="1" topLeftCell="A34" zoomScaleNormal="100" workbookViewId="0">
      <selection activeCell="G149" sqref="G149"/>
    </sheetView>
  </sheetViews>
  <sheetFormatPr defaultRowHeight="15" x14ac:dyDescent="0.25"/>
  <cols>
    <col min="1" max="1" width="4.140625" style="154" customWidth="1"/>
    <col min="2" max="2" width="5.42578125" style="154" customWidth="1"/>
    <col min="3" max="3" width="59.140625" style="467" customWidth="1"/>
    <col min="4" max="4" width="5.42578125" style="154" customWidth="1"/>
    <col min="5" max="5" width="7.42578125" style="154" customWidth="1"/>
    <col min="6" max="6" width="5" style="154" hidden="1" customWidth="1"/>
    <col min="7" max="7" width="5.7109375" style="290" bestFit="1" customWidth="1"/>
    <col min="8" max="8" width="7.42578125" style="154" customWidth="1"/>
    <col min="9" max="17" width="5.7109375" style="154" customWidth="1"/>
    <col min="18" max="244" width="8.85546875" style="154" customWidth="1"/>
    <col min="245" max="245" width="4.140625" style="154" customWidth="1"/>
    <col min="246" max="246" width="5.42578125" style="154" customWidth="1"/>
    <col min="247" max="247" width="34.85546875" style="154" customWidth="1"/>
    <col min="248" max="248" width="5.42578125" style="154" customWidth="1"/>
    <col min="249" max="249" width="7.42578125" style="154" customWidth="1"/>
    <col min="250" max="250" width="11.5703125" style="154" hidden="1"/>
    <col min="251" max="251" width="7" style="154" customWidth="1"/>
    <col min="252" max="253" width="6.85546875" style="154" customWidth="1"/>
    <col min="254" max="254" width="7.85546875" style="154" customWidth="1"/>
    <col min="255" max="255" width="5.85546875" style="154" customWidth="1"/>
    <col min="256" max="256" width="5.42578125" style="154" customWidth="1"/>
    <col min="257" max="261" width="8" style="154" customWidth="1"/>
    <col min="262" max="500" width="8.85546875" style="154" customWidth="1"/>
    <col min="501" max="501" width="4.140625" style="154" customWidth="1"/>
    <col min="502" max="502" width="5.42578125" style="154" customWidth="1"/>
    <col min="503" max="503" width="34.85546875" style="154" customWidth="1"/>
    <col min="504" max="504" width="5.42578125" style="154" customWidth="1"/>
    <col min="505" max="505" width="7.42578125" style="154" customWidth="1"/>
    <col min="506" max="506" width="11.5703125" style="154" hidden="1"/>
    <col min="507" max="507" width="7" style="154" customWidth="1"/>
    <col min="508" max="509" width="6.85546875" style="154" customWidth="1"/>
    <col min="510" max="510" width="7.85546875" style="154" customWidth="1"/>
    <col min="511" max="511" width="5.85546875" style="154" customWidth="1"/>
    <col min="512" max="512" width="5.42578125" style="154" customWidth="1"/>
    <col min="513" max="517" width="8" style="154" customWidth="1"/>
    <col min="518" max="756" width="8.85546875" style="154" customWidth="1"/>
    <col min="757" max="757" width="4.140625" style="154" customWidth="1"/>
    <col min="758" max="758" width="5.42578125" style="154" customWidth="1"/>
    <col min="759" max="759" width="34.85546875" style="154" customWidth="1"/>
    <col min="760" max="760" width="5.42578125" style="154" customWidth="1"/>
    <col min="761" max="761" width="7.42578125" style="154" customWidth="1"/>
    <col min="762" max="762" width="11.5703125" style="154" hidden="1"/>
    <col min="763" max="763" width="7" style="154" customWidth="1"/>
    <col min="764" max="765" width="6.85546875" style="154" customWidth="1"/>
    <col min="766" max="766" width="7.85546875" style="154" customWidth="1"/>
    <col min="767" max="767" width="5.85546875" style="154" customWidth="1"/>
    <col min="768" max="768" width="5.42578125" style="154" customWidth="1"/>
    <col min="769" max="773" width="8" style="154" customWidth="1"/>
    <col min="774" max="1012" width="8.85546875" style="154" customWidth="1"/>
    <col min="1013" max="1013" width="4.140625" style="154" customWidth="1"/>
    <col min="1014" max="1014" width="5.42578125" style="154" customWidth="1"/>
    <col min="1015" max="1015" width="34.85546875" style="154" customWidth="1"/>
    <col min="1016" max="1016" width="5.42578125" style="154" customWidth="1"/>
    <col min="1017" max="1017" width="7.42578125" style="154" customWidth="1"/>
    <col min="1018" max="1018" width="11.5703125" style="154" hidden="1"/>
    <col min="1019" max="1019" width="7" style="154" customWidth="1"/>
    <col min="1020" max="1021" width="6.85546875" style="154" customWidth="1"/>
    <col min="1022" max="1022" width="7.85546875" style="154" customWidth="1"/>
    <col min="1023" max="1023" width="5.85546875" style="154" customWidth="1"/>
    <col min="1024" max="1025" width="5.42578125" style="154" customWidth="1"/>
  </cols>
  <sheetData>
    <row r="1" spans="1:17" s="78" customFormat="1" ht="11.25" x14ac:dyDescent="0.25">
      <c r="A1" s="620" t="s">
        <v>31</v>
      </c>
      <c r="B1" s="620"/>
      <c r="C1" s="620"/>
      <c r="D1" s="620"/>
      <c r="E1" s="620"/>
      <c r="F1" s="620"/>
      <c r="G1" s="620"/>
      <c r="H1" s="76">
        <v>9</v>
      </c>
      <c r="I1" s="77"/>
      <c r="J1" s="77"/>
      <c r="K1" s="77"/>
      <c r="L1" s="77"/>
      <c r="M1" s="77"/>
    </row>
    <row r="2" spans="1:17" s="78" customFormat="1" ht="11.25" x14ac:dyDescent="0.25">
      <c r="A2" s="468"/>
      <c r="B2" s="468"/>
      <c r="C2" s="468"/>
      <c r="D2" s="621" t="s">
        <v>22</v>
      </c>
      <c r="E2" s="621"/>
      <c r="F2" s="621"/>
      <c r="G2" s="621"/>
      <c r="H2" s="621"/>
      <c r="I2" s="621"/>
      <c r="J2" s="621"/>
      <c r="K2" s="621"/>
      <c r="L2" s="621"/>
      <c r="M2" s="77"/>
    </row>
    <row r="3" spans="1:17" s="78" customFormat="1" ht="11.25" x14ac:dyDescent="0.25">
      <c r="B3" s="468"/>
      <c r="C3" s="468"/>
      <c r="D3" s="607" t="s">
        <v>32</v>
      </c>
      <c r="E3" s="607"/>
      <c r="F3" s="607"/>
      <c r="G3" s="607"/>
      <c r="H3" s="607"/>
      <c r="I3" s="607"/>
      <c r="J3" s="607"/>
      <c r="K3" s="607"/>
      <c r="L3" s="607"/>
      <c r="M3" s="607"/>
    </row>
    <row r="4" spans="1:17" s="78" customFormat="1" ht="11.25" x14ac:dyDescent="0.25">
      <c r="A4" s="384" t="s">
        <v>472</v>
      </c>
      <c r="B4" s="36"/>
      <c r="C4" s="18"/>
      <c r="D4" s="36"/>
      <c r="E4" s="468"/>
      <c r="F4" s="468"/>
      <c r="G4" s="469"/>
      <c r="H4" s="83"/>
      <c r="I4" s="77"/>
      <c r="J4" s="77"/>
      <c r="K4" s="77"/>
      <c r="L4" s="77"/>
      <c r="M4" s="77"/>
    </row>
    <row r="5" spans="1:17" s="166" customFormat="1" ht="11.25" x14ac:dyDescent="0.25">
      <c r="A5" s="590" t="s">
        <v>471</v>
      </c>
      <c r="B5" s="590"/>
      <c r="C5" s="590"/>
      <c r="D5" s="59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 s="166" customFormat="1" ht="11.25" x14ac:dyDescent="0.25">
      <c r="A6" s="34" t="s">
        <v>477</v>
      </c>
      <c r="B6" s="80"/>
      <c r="C6" s="34"/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 s="166" customFormat="1" ht="11.25" x14ac:dyDescent="0.25">
      <c r="A7" s="34" t="s">
        <v>478</v>
      </c>
      <c r="B7" s="15"/>
      <c r="C7" s="12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 s="166" customFormat="1" ht="11.25" x14ac:dyDescent="0.2">
      <c r="A8" s="81"/>
      <c r="B8" s="81"/>
      <c r="C8" s="470" t="s">
        <v>33</v>
      </c>
      <c r="D8" s="80" t="s">
        <v>371</v>
      </c>
      <c r="E8" s="284" t="s">
        <v>35</v>
      </c>
      <c r="F8" s="284"/>
      <c r="G8" s="284"/>
      <c r="H8" s="81"/>
      <c r="I8" s="81"/>
      <c r="J8" s="81"/>
      <c r="K8" s="81"/>
      <c r="L8" s="81"/>
      <c r="M8" s="81"/>
      <c r="N8" s="81"/>
      <c r="O8" s="81"/>
      <c r="P8" s="570" t="s">
        <v>481</v>
      </c>
      <c r="Q8" s="81"/>
    </row>
    <row r="9" spans="1:17" s="166" customFormat="1" ht="11.25" x14ac:dyDescent="0.2">
      <c r="A9" s="577"/>
      <c r="B9" s="577"/>
      <c r="C9" s="577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8"/>
      <c r="Q9" s="579"/>
    </row>
    <row r="10" spans="1:17" s="166" customFormat="1" ht="11.25" x14ac:dyDescent="0.2">
      <c r="A10" s="88"/>
      <c r="B10" s="89"/>
      <c r="C10" s="89"/>
      <c r="D10" s="89"/>
      <c r="E10" s="89"/>
      <c r="F10" s="81"/>
      <c r="G10" s="81"/>
      <c r="H10" s="81"/>
      <c r="I10" s="81"/>
      <c r="J10" s="81"/>
      <c r="K10" s="81"/>
      <c r="L10" s="81"/>
      <c r="M10" s="81"/>
      <c r="N10" s="471"/>
      <c r="O10" s="81"/>
      <c r="P10" s="570" t="s">
        <v>470</v>
      </c>
      <c r="Q10" s="81"/>
    </row>
    <row r="11" spans="1:17" s="92" customFormat="1" ht="20.65" customHeight="1" x14ac:dyDescent="0.25">
      <c r="A11" s="614" t="s">
        <v>1</v>
      </c>
      <c r="B11" s="615" t="s">
        <v>36</v>
      </c>
      <c r="C11" s="616" t="s">
        <v>310</v>
      </c>
      <c r="D11" s="617" t="s">
        <v>311</v>
      </c>
      <c r="E11" s="618" t="s">
        <v>312</v>
      </c>
      <c r="F11" s="472" t="s">
        <v>372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6" x14ac:dyDescent="0.25">
      <c r="A12" s="614"/>
      <c r="B12" s="615"/>
      <c r="C12" s="616"/>
      <c r="D12" s="617"/>
      <c r="E12" s="618"/>
      <c r="F12" s="473"/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5">
      <c r="A13" s="474">
        <v>1</v>
      </c>
      <c r="B13" s="474">
        <f>A13+1</f>
        <v>2</v>
      </c>
      <c r="C13" s="475">
        <f>B13+1</f>
        <v>3</v>
      </c>
      <c r="D13" s="474">
        <f>C13+1</f>
        <v>4</v>
      </c>
      <c r="E13" s="474">
        <f>D13+1</f>
        <v>5</v>
      </c>
      <c r="F13" s="476">
        <v>1</v>
      </c>
      <c r="G13" s="477">
        <f>E13+1</f>
        <v>6</v>
      </c>
      <c r="H13" s="478">
        <f t="shared" ref="H13:Q13" si="0">G13+1</f>
        <v>7</v>
      </c>
      <c r="I13" s="478">
        <f t="shared" si="0"/>
        <v>8</v>
      </c>
      <c r="J13" s="478">
        <f t="shared" si="0"/>
        <v>9</v>
      </c>
      <c r="K13" s="479">
        <f t="shared" si="0"/>
        <v>10</v>
      </c>
      <c r="L13" s="480">
        <f t="shared" si="0"/>
        <v>11</v>
      </c>
      <c r="M13" s="477">
        <f t="shared" si="0"/>
        <v>12</v>
      </c>
      <c r="N13" s="478">
        <f t="shared" si="0"/>
        <v>13</v>
      </c>
      <c r="O13" s="478">
        <f t="shared" si="0"/>
        <v>14</v>
      </c>
      <c r="P13" s="478">
        <f t="shared" si="0"/>
        <v>15</v>
      </c>
      <c r="Q13" s="479">
        <f t="shared" si="0"/>
        <v>16</v>
      </c>
    </row>
    <row r="14" spans="1:17" x14ac:dyDescent="0.25">
      <c r="A14" s="481">
        <f>IF(COUNTBLANK(E14)=1," ",COUNTA(E$14:E14))</f>
        <v>1</v>
      </c>
      <c r="B14" s="235"/>
      <c r="C14" s="482" t="s">
        <v>373</v>
      </c>
      <c r="D14" s="483" t="s">
        <v>374</v>
      </c>
      <c r="E14" s="483">
        <v>1</v>
      </c>
      <c r="F14" s="483">
        <v>1</v>
      </c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4"/>
    </row>
    <row r="15" spans="1:17" x14ac:dyDescent="0.25">
      <c r="A15" s="348">
        <f>IF(COUNTBLANK(E15)=1," ",COUNTA(E$14:E15))</f>
        <v>2</v>
      </c>
      <c r="B15" s="117"/>
      <c r="C15" s="195" t="s">
        <v>375</v>
      </c>
      <c r="D15" s="485" t="s">
        <v>52</v>
      </c>
      <c r="E15" s="175">
        <v>10</v>
      </c>
      <c r="F15" s="175">
        <v>10</v>
      </c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486"/>
    </row>
    <row r="16" spans="1:17" x14ac:dyDescent="0.25">
      <c r="A16" s="348">
        <f>IF(COUNTBLANK(E16)=1," ",COUNTA(E$14:E16))</f>
        <v>3</v>
      </c>
      <c r="B16" s="117"/>
      <c r="C16" s="195" t="s">
        <v>376</v>
      </c>
      <c r="D16" s="485" t="s">
        <v>52</v>
      </c>
      <c r="E16" s="175">
        <v>12</v>
      </c>
      <c r="F16" s="175">
        <v>12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486"/>
    </row>
    <row r="17" spans="1:17" s="353" customFormat="1" ht="11.25" x14ac:dyDescent="0.25">
      <c r="A17" s="348">
        <f>IF(COUNTBLANK(E17)=1," ",COUNTA(E$14:E17))</f>
        <v>4</v>
      </c>
      <c r="B17" s="117"/>
      <c r="C17" s="195" t="s">
        <v>377</v>
      </c>
      <c r="D17" s="485" t="s">
        <v>52</v>
      </c>
      <c r="E17" s="175">
        <v>138</v>
      </c>
      <c r="F17" s="175">
        <v>138</v>
      </c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486"/>
    </row>
    <row r="18" spans="1:17" s="353" customFormat="1" ht="11.25" x14ac:dyDescent="0.25">
      <c r="A18" s="348">
        <f>IF(COUNTBLANK(E18)=1," ",COUNTA(E$14:E18))</f>
        <v>5</v>
      </c>
      <c r="B18" s="117"/>
      <c r="C18" s="230" t="s">
        <v>378</v>
      </c>
      <c r="D18" s="485" t="s">
        <v>52</v>
      </c>
      <c r="E18" s="111">
        <v>36</v>
      </c>
      <c r="F18" s="111">
        <v>36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451"/>
    </row>
    <row r="19" spans="1:17" s="89" customFormat="1" ht="11.25" x14ac:dyDescent="0.25">
      <c r="A19" s="348">
        <f>IF(COUNTBLANK(E19)=1," ",COUNTA(E$14:E19))</f>
        <v>6</v>
      </c>
      <c r="B19" s="117"/>
      <c r="C19" s="230" t="s">
        <v>379</v>
      </c>
      <c r="D19" s="485" t="s">
        <v>52</v>
      </c>
      <c r="E19" s="111">
        <v>20</v>
      </c>
      <c r="F19" s="111">
        <v>20</v>
      </c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451"/>
    </row>
    <row r="20" spans="1:17" s="170" customFormat="1" ht="11.25" x14ac:dyDescent="0.25">
      <c r="A20" s="348">
        <f>IF(COUNTBLANK(E20)=1," ",COUNTA(E$14:E20))</f>
        <v>7</v>
      </c>
      <c r="B20" s="117"/>
      <c r="C20" s="230" t="s">
        <v>380</v>
      </c>
      <c r="D20" s="485" t="s">
        <v>52</v>
      </c>
      <c r="E20" s="111">
        <v>12</v>
      </c>
      <c r="F20" s="111">
        <v>12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451"/>
    </row>
    <row r="21" spans="1:17" s="78" customFormat="1" ht="11.25" x14ac:dyDescent="0.25">
      <c r="A21" s="348">
        <f>IF(COUNTBLANK(E21)=1," ",COUNTA(E$14:E21))</f>
        <v>8</v>
      </c>
      <c r="B21" s="117"/>
      <c r="C21" s="195" t="s">
        <v>381</v>
      </c>
      <c r="D21" s="485" t="s">
        <v>54</v>
      </c>
      <c r="E21" s="175">
        <v>2</v>
      </c>
      <c r="F21" s="175">
        <v>2</v>
      </c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486"/>
    </row>
    <row r="22" spans="1:17" s="78" customFormat="1" ht="11.25" x14ac:dyDescent="0.25">
      <c r="A22" s="348">
        <f>IF(COUNTBLANK(E22)=1," ",COUNTA(E$14:E22))</f>
        <v>9</v>
      </c>
      <c r="B22" s="117"/>
      <c r="C22" s="230" t="s">
        <v>382</v>
      </c>
      <c r="D22" s="485" t="s">
        <v>54</v>
      </c>
      <c r="E22" s="111">
        <v>6</v>
      </c>
      <c r="F22" s="111">
        <v>6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451"/>
    </row>
    <row r="23" spans="1:17" s="167" customFormat="1" ht="22.5" x14ac:dyDescent="0.25">
      <c r="A23" s="348">
        <f>IF(COUNTBLANK(E23)=1," ",COUNTA(E$14:E23))</f>
        <v>10</v>
      </c>
      <c r="B23" s="117"/>
      <c r="C23" s="230" t="s">
        <v>569</v>
      </c>
      <c r="D23" s="147" t="s">
        <v>54</v>
      </c>
      <c r="E23" s="111">
        <v>3</v>
      </c>
      <c r="F23" s="111">
        <v>3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451"/>
    </row>
    <row r="24" spans="1:17" s="167" customFormat="1" ht="22.5" x14ac:dyDescent="0.25">
      <c r="A24" s="348">
        <f>IF(COUNTBLANK(E24)=1," ",COUNTA(E$14:E24))</f>
        <v>11</v>
      </c>
      <c r="B24" s="429"/>
      <c r="C24" s="487" t="s">
        <v>570</v>
      </c>
      <c r="D24" s="175" t="s">
        <v>54</v>
      </c>
      <c r="E24" s="430">
        <v>3</v>
      </c>
      <c r="F24" s="430">
        <v>3</v>
      </c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88"/>
    </row>
    <row r="25" spans="1:17" s="167" customFormat="1" ht="11.25" x14ac:dyDescent="0.25">
      <c r="A25" s="348">
        <f>IF(COUNTBLANK(E25)=1," ",COUNTA(E$14:E25))</f>
        <v>12</v>
      </c>
      <c r="B25" s="118"/>
      <c r="C25" s="195" t="s">
        <v>383</v>
      </c>
      <c r="D25" s="122" t="s">
        <v>54</v>
      </c>
      <c r="E25" s="430">
        <v>4</v>
      </c>
      <c r="F25" s="430">
        <v>4</v>
      </c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88"/>
    </row>
    <row r="26" spans="1:17" s="78" customFormat="1" ht="11.25" x14ac:dyDescent="0.25">
      <c r="A26" s="348">
        <f>IF(COUNTBLANK(E26)=1," ",COUNTA(E$14:E26))</f>
        <v>13</v>
      </c>
      <c r="B26" s="117"/>
      <c r="C26" s="230" t="s">
        <v>384</v>
      </c>
      <c r="D26" s="175" t="s">
        <v>54</v>
      </c>
      <c r="E26" s="175">
        <v>6</v>
      </c>
      <c r="F26" s="175">
        <v>6</v>
      </c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486"/>
    </row>
    <row r="27" spans="1:17" s="78" customFormat="1" ht="11.25" x14ac:dyDescent="0.25">
      <c r="A27" s="348">
        <f>IF(COUNTBLANK(E27)=1," ",COUNTA(E$14:E27))</f>
        <v>14</v>
      </c>
      <c r="B27" s="117"/>
      <c r="C27" s="230" t="s">
        <v>385</v>
      </c>
      <c r="D27" s="147" t="s">
        <v>54</v>
      </c>
      <c r="E27" s="111">
        <v>6</v>
      </c>
      <c r="F27" s="111">
        <v>6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451"/>
    </row>
    <row r="28" spans="1:17" s="219" customFormat="1" ht="11.25" x14ac:dyDescent="0.25">
      <c r="A28" s="348">
        <f>IF(COUNTBLANK(E28)=1," ",COUNTA(E$14:E28))</f>
        <v>15</v>
      </c>
      <c r="B28" s="117"/>
      <c r="C28" s="186" t="s">
        <v>386</v>
      </c>
      <c r="D28" s="147" t="s">
        <v>54</v>
      </c>
      <c r="E28" s="148">
        <v>2</v>
      </c>
      <c r="F28" s="148">
        <v>2</v>
      </c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489"/>
    </row>
    <row r="29" spans="1:17" s="219" customFormat="1" ht="11.25" x14ac:dyDescent="0.25">
      <c r="A29" s="348">
        <f>IF(COUNTBLANK(E29)=1," ",COUNTA(E$14:E29))</f>
        <v>16</v>
      </c>
      <c r="B29" s="117"/>
      <c r="C29" s="186" t="s">
        <v>387</v>
      </c>
      <c r="D29" s="147" t="s">
        <v>54</v>
      </c>
      <c r="E29" s="148">
        <v>12</v>
      </c>
      <c r="F29" s="148">
        <v>12</v>
      </c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489"/>
    </row>
    <row r="30" spans="1:17" s="220" customFormat="1" ht="11.25" x14ac:dyDescent="0.25">
      <c r="A30" s="348">
        <f>IF(COUNTBLANK(E30)=1," ",COUNTA(E$14:E30))</f>
        <v>17</v>
      </c>
      <c r="B30" s="117"/>
      <c r="C30" s="186" t="s">
        <v>388</v>
      </c>
      <c r="D30" s="147" t="s">
        <v>54</v>
      </c>
      <c r="E30" s="148">
        <v>12</v>
      </c>
      <c r="F30" s="148">
        <v>12</v>
      </c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489"/>
    </row>
    <row r="31" spans="1:17" s="129" customFormat="1" ht="11.25" x14ac:dyDescent="0.25">
      <c r="A31" s="348">
        <f>IF(COUNTBLANK(E31)=1," ",COUNTA(E$14:E31))</f>
        <v>18</v>
      </c>
      <c r="B31" s="117"/>
      <c r="C31" s="436" t="s">
        <v>389</v>
      </c>
      <c r="D31" s="122" t="s">
        <v>54</v>
      </c>
      <c r="E31" s="111">
        <v>6</v>
      </c>
      <c r="F31" s="111">
        <v>6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451"/>
    </row>
    <row r="32" spans="1:17" s="129" customFormat="1" ht="11.25" x14ac:dyDescent="0.25">
      <c r="A32" s="348">
        <f>IF(COUNTBLANK(E32)=1," ",COUNTA(E$14:E32))</f>
        <v>19</v>
      </c>
      <c r="B32" s="147"/>
      <c r="C32" s="230" t="s">
        <v>390</v>
      </c>
      <c r="D32" s="490" t="s">
        <v>54</v>
      </c>
      <c r="E32" s="111">
        <v>6</v>
      </c>
      <c r="F32" s="111">
        <v>6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451"/>
    </row>
    <row r="33" spans="1:17" s="129" customFormat="1" ht="11.25" x14ac:dyDescent="0.25">
      <c r="A33" s="348">
        <f>IF(COUNTBLANK(E33)=1," ",COUNTA(E$14:E33))</f>
        <v>20</v>
      </c>
      <c r="B33" s="147"/>
      <c r="C33" s="491" t="s">
        <v>391</v>
      </c>
      <c r="D33" s="490" t="s">
        <v>54</v>
      </c>
      <c r="E33" s="111">
        <v>4</v>
      </c>
      <c r="F33" s="111">
        <v>4</v>
      </c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451"/>
    </row>
    <row r="34" spans="1:17" s="129" customFormat="1" ht="11.25" x14ac:dyDescent="0.25">
      <c r="A34" s="348">
        <f>IF(COUNTBLANK(E34)=1," ",COUNTA(E$14:E34))</f>
        <v>21</v>
      </c>
      <c r="B34" s="147"/>
      <c r="C34" s="230" t="s">
        <v>392</v>
      </c>
      <c r="D34" s="147" t="s">
        <v>54</v>
      </c>
      <c r="E34" s="111">
        <v>46</v>
      </c>
      <c r="F34" s="111">
        <v>46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451"/>
    </row>
    <row r="35" spans="1:17" s="129" customFormat="1" ht="11.25" x14ac:dyDescent="0.25">
      <c r="A35" s="348">
        <f>IF(COUNTBLANK(E35)=1," ",COUNTA(E$14:E35))</f>
        <v>22</v>
      </c>
      <c r="B35" s="147"/>
      <c r="C35" s="230" t="s">
        <v>393</v>
      </c>
      <c r="D35" s="490" t="s">
        <v>54</v>
      </c>
      <c r="E35" s="111">
        <v>6</v>
      </c>
      <c r="F35" s="111">
        <v>6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451"/>
    </row>
    <row r="36" spans="1:17" s="129" customFormat="1" ht="22.5" x14ac:dyDescent="0.25">
      <c r="A36" s="348">
        <f>IF(COUNTBLANK(E36)=1," ",COUNTA(E$14:E36))</f>
        <v>23</v>
      </c>
      <c r="B36" s="147"/>
      <c r="C36" s="230" t="s">
        <v>394</v>
      </c>
      <c r="D36" s="490" t="s">
        <v>54</v>
      </c>
      <c r="E36" s="111">
        <v>12</v>
      </c>
      <c r="F36" s="111">
        <v>12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451"/>
    </row>
    <row r="37" spans="1:17" s="129" customFormat="1" ht="22.5" x14ac:dyDescent="0.25">
      <c r="A37" s="348">
        <f>IF(COUNTBLANK(E37)=1," ",COUNTA(E$14:E37))</f>
        <v>24</v>
      </c>
      <c r="B37" s="130"/>
      <c r="C37" s="186" t="s">
        <v>395</v>
      </c>
      <c r="D37" s="490" t="s">
        <v>54</v>
      </c>
      <c r="E37" s="175">
        <v>12</v>
      </c>
      <c r="F37" s="175">
        <v>12</v>
      </c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486"/>
    </row>
    <row r="38" spans="1:17" s="129" customFormat="1" ht="22.5" x14ac:dyDescent="0.25">
      <c r="A38" s="348">
        <f>IF(COUNTBLANK(E38)=1," ",COUNTA(E$14:E38))</f>
        <v>25</v>
      </c>
      <c r="B38" s="130"/>
      <c r="C38" s="186" t="s">
        <v>396</v>
      </c>
      <c r="D38" s="122" t="s">
        <v>54</v>
      </c>
      <c r="E38" s="175">
        <v>6</v>
      </c>
      <c r="F38" s="175">
        <v>6</v>
      </c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486"/>
    </row>
    <row r="39" spans="1:17" s="129" customFormat="1" ht="22.5" x14ac:dyDescent="0.25">
      <c r="A39" s="348">
        <f>IF(COUNTBLANK(E39)=1," ",COUNTA(E$14:E39))</f>
        <v>26</v>
      </c>
      <c r="B39" s="159"/>
      <c r="C39" s="492" t="s">
        <v>397</v>
      </c>
      <c r="D39" s="490" t="s">
        <v>54</v>
      </c>
      <c r="E39" s="161">
        <v>10</v>
      </c>
      <c r="F39" s="161">
        <v>10</v>
      </c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493"/>
    </row>
    <row r="40" spans="1:17" s="129" customFormat="1" ht="22.5" x14ac:dyDescent="0.25">
      <c r="A40" s="348">
        <f>IF(COUNTBLANK(E40)=1," ",COUNTA(E$14:E40))</f>
        <v>27</v>
      </c>
      <c r="B40" s="159"/>
      <c r="C40" s="195" t="s">
        <v>398</v>
      </c>
      <c r="D40" s="163" t="s">
        <v>52</v>
      </c>
      <c r="E40" s="161">
        <v>102</v>
      </c>
      <c r="F40" s="161">
        <v>102</v>
      </c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493"/>
    </row>
    <row r="41" spans="1:17" s="129" customFormat="1" ht="22.5" x14ac:dyDescent="0.25">
      <c r="A41" s="348">
        <f>IF(COUNTBLANK(E41)=1," ",COUNTA(E$14:E41))</f>
        <v>28</v>
      </c>
      <c r="B41" s="159"/>
      <c r="C41" s="230" t="s">
        <v>399</v>
      </c>
      <c r="D41" s="163" t="s">
        <v>52</v>
      </c>
      <c r="E41" s="161">
        <v>36</v>
      </c>
      <c r="F41" s="161">
        <v>36</v>
      </c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493"/>
    </row>
    <row r="42" spans="1:17" s="129" customFormat="1" ht="22.5" x14ac:dyDescent="0.25">
      <c r="A42" s="348">
        <f>IF(COUNTBLANK(E42)=1," ",COUNTA(E$14:E42))</f>
        <v>29</v>
      </c>
      <c r="B42" s="159"/>
      <c r="C42" s="195" t="s">
        <v>400</v>
      </c>
      <c r="D42" s="134" t="s">
        <v>52</v>
      </c>
      <c r="E42" s="161">
        <v>36</v>
      </c>
      <c r="F42" s="161">
        <v>36</v>
      </c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493"/>
    </row>
    <row r="43" spans="1:17" s="129" customFormat="1" ht="22.5" x14ac:dyDescent="0.25">
      <c r="A43" s="348">
        <f>IF(COUNTBLANK(E43)=1," ",COUNTA(E$14:E43))</f>
        <v>30</v>
      </c>
      <c r="B43" s="159"/>
      <c r="C43" s="230" t="s">
        <v>401</v>
      </c>
      <c r="D43" s="134" t="s">
        <v>52</v>
      </c>
      <c r="E43" s="161">
        <v>20</v>
      </c>
      <c r="F43" s="161">
        <v>20</v>
      </c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493"/>
    </row>
    <row r="44" spans="1:17" s="129" customFormat="1" ht="22.5" x14ac:dyDescent="0.25">
      <c r="A44" s="348">
        <f>IF(COUNTBLANK(E44)=1," ",COUNTA(E$14:E44))</f>
        <v>31</v>
      </c>
      <c r="B44" s="159"/>
      <c r="C44" s="494" t="s">
        <v>402</v>
      </c>
      <c r="D44" s="164" t="s">
        <v>52</v>
      </c>
      <c r="E44" s="161">
        <v>12</v>
      </c>
      <c r="F44" s="161">
        <v>12</v>
      </c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493"/>
    </row>
    <row r="45" spans="1:17" s="129" customFormat="1" ht="11.25" x14ac:dyDescent="0.25">
      <c r="A45" s="348">
        <f>IF(COUNTBLANK(E45)=1," ",COUNTA(E$14:E45))</f>
        <v>32</v>
      </c>
      <c r="B45" s="130"/>
      <c r="C45" s="195" t="s">
        <v>403</v>
      </c>
      <c r="D45" s="175" t="s">
        <v>98</v>
      </c>
      <c r="E45" s="175">
        <v>20</v>
      </c>
      <c r="F45" s="175">
        <v>20</v>
      </c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486"/>
    </row>
    <row r="46" spans="1:17" s="129" customFormat="1" ht="11.25" x14ac:dyDescent="0.25">
      <c r="A46" s="348">
        <f>IF(COUNTBLANK(E46)=1," ",COUNTA(E$14:E46))</f>
        <v>33</v>
      </c>
      <c r="B46" s="147"/>
      <c r="C46" s="230" t="s">
        <v>404</v>
      </c>
      <c r="D46" s="147" t="s">
        <v>374</v>
      </c>
      <c r="E46" s="111">
        <v>1</v>
      </c>
      <c r="F46" s="111">
        <v>1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451"/>
    </row>
    <row r="47" spans="1:17" s="129" customFormat="1" ht="11.25" x14ac:dyDescent="0.25">
      <c r="A47" s="348">
        <f>IF(COUNTBLANK(E47)=1," ",COUNTA(E$14:E47))</f>
        <v>34</v>
      </c>
      <c r="B47" s="147"/>
      <c r="C47" s="230" t="s">
        <v>405</v>
      </c>
      <c r="D47" s="147" t="s">
        <v>374</v>
      </c>
      <c r="E47" s="111">
        <v>1</v>
      </c>
      <c r="F47" s="111">
        <v>1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451"/>
    </row>
    <row r="48" spans="1:17" s="129" customFormat="1" ht="11.25" x14ac:dyDescent="0.25">
      <c r="A48" s="348" t="str">
        <f>IF(COUNTBLANK(E48)=1," ",COUNTA(E$14:E48))</f>
        <v xml:space="preserve"> </v>
      </c>
      <c r="B48" s="147"/>
      <c r="C48" s="627"/>
      <c r="D48" s="628"/>
      <c r="E48" s="629"/>
      <c r="F48" s="111">
        <v>8</v>
      </c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451"/>
    </row>
    <row r="49" spans="1:17" s="129" customFormat="1" ht="11.25" x14ac:dyDescent="0.25">
      <c r="A49" s="348">
        <f>IF(COUNTBLANK(E49)=1," ",COUNTA(E$14:E49))</f>
        <v>35</v>
      </c>
      <c r="B49" s="147"/>
      <c r="C49" s="195" t="s">
        <v>406</v>
      </c>
      <c r="D49" s="175" t="s">
        <v>374</v>
      </c>
      <c r="E49" s="175">
        <v>1</v>
      </c>
      <c r="F49" s="175">
        <v>1</v>
      </c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486"/>
    </row>
    <row r="50" spans="1:17" s="129" customFormat="1" ht="11.25" x14ac:dyDescent="0.25">
      <c r="A50" s="348" t="str">
        <f>IF(COUNTBLANK(E50)=1," ",COUNTA(E$14:E50))</f>
        <v xml:space="preserve"> </v>
      </c>
      <c r="B50" s="147"/>
      <c r="C50" s="495" t="s">
        <v>407</v>
      </c>
      <c r="D50" s="438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451"/>
    </row>
    <row r="51" spans="1:17" s="220" customFormat="1" ht="11.25" x14ac:dyDescent="0.25">
      <c r="A51" s="348">
        <f>IF(COUNTBLANK(E51)=1," ",COUNTA(E$14:E51))</f>
        <v>36</v>
      </c>
      <c r="B51" s="117"/>
      <c r="C51" s="496" t="s">
        <v>408</v>
      </c>
      <c r="D51" s="497" t="s">
        <v>374</v>
      </c>
      <c r="E51" s="148">
        <v>53</v>
      </c>
      <c r="F51" s="148">
        <v>53</v>
      </c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489"/>
    </row>
    <row r="52" spans="1:17" s="219" customFormat="1" ht="11.25" x14ac:dyDescent="0.25">
      <c r="A52" s="348">
        <f>IF(COUNTBLANK(E52)=1," ",COUNTA(E$14:E52))</f>
        <v>37</v>
      </c>
      <c r="B52" s="117"/>
      <c r="C52" s="498" t="s">
        <v>409</v>
      </c>
      <c r="D52" s="499" t="s">
        <v>374</v>
      </c>
      <c r="E52" s="144">
        <v>53</v>
      </c>
      <c r="F52" s="144">
        <v>53</v>
      </c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500"/>
    </row>
    <row r="53" spans="1:17" s="219" customFormat="1" ht="11.25" x14ac:dyDescent="0.25">
      <c r="A53" s="348">
        <f>IF(COUNTBLANK(E53)=1," ",COUNTA(E$14:E53))</f>
        <v>38</v>
      </c>
      <c r="B53" s="117"/>
      <c r="C53" s="498" t="s">
        <v>410</v>
      </c>
      <c r="D53" s="499" t="s">
        <v>374</v>
      </c>
      <c r="E53" s="144">
        <v>106</v>
      </c>
      <c r="F53" s="144">
        <v>106</v>
      </c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500"/>
    </row>
    <row r="54" spans="1:17" x14ac:dyDescent="0.25">
      <c r="A54" s="348">
        <f>IF(COUNTBLANK(E54)=1," ",COUNTA(E$14:E54))</f>
        <v>39</v>
      </c>
      <c r="B54" s="117"/>
      <c r="C54" s="498" t="s">
        <v>411</v>
      </c>
      <c r="D54" s="499" t="s">
        <v>374</v>
      </c>
      <c r="E54" s="197">
        <v>106</v>
      </c>
      <c r="F54" s="197">
        <v>106</v>
      </c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501"/>
    </row>
    <row r="55" spans="1:17" ht="10.15" customHeight="1" x14ac:dyDescent="0.25">
      <c r="A55" s="348" t="str">
        <f>IF(COUNTBLANK(E55)=1," ",COUNTA(E$14:E55))</f>
        <v xml:space="preserve"> </v>
      </c>
      <c r="B55" s="117"/>
      <c r="C55" s="619" t="s">
        <v>412</v>
      </c>
      <c r="D55" s="619"/>
      <c r="E55" s="619"/>
      <c r="F55" s="444"/>
      <c r="G55" s="382"/>
      <c r="H55" s="112"/>
      <c r="I55" s="382"/>
      <c r="J55" s="382"/>
      <c r="K55" s="382"/>
      <c r="L55" s="273"/>
      <c r="M55" s="274"/>
      <c r="N55" s="274"/>
      <c r="O55" s="274"/>
      <c r="P55" s="274"/>
      <c r="Q55" s="350"/>
    </row>
    <row r="56" spans="1:17" ht="45" x14ac:dyDescent="0.25">
      <c r="A56" s="348">
        <f>IF(COUNTBLANK(E56)=1," ",COUNTA(E$14:E56))</f>
        <v>40</v>
      </c>
      <c r="B56" s="117"/>
      <c r="C56" s="630" t="s">
        <v>573</v>
      </c>
      <c r="D56" s="502" t="s">
        <v>54</v>
      </c>
      <c r="E56" s="393">
        <v>53</v>
      </c>
      <c r="F56" s="393">
        <v>53</v>
      </c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503"/>
    </row>
    <row r="57" spans="1:17" ht="25.5" customHeight="1" x14ac:dyDescent="0.25">
      <c r="A57" s="348">
        <f>IF(COUNTBLANK(E57)=1," ",COUNTA(E$14:E57))</f>
        <v>41</v>
      </c>
      <c r="B57" s="117"/>
      <c r="C57" s="630" t="s">
        <v>574</v>
      </c>
      <c r="D57" s="406" t="s">
        <v>54</v>
      </c>
      <c r="E57" s="197">
        <v>53</v>
      </c>
      <c r="F57" s="197">
        <v>53</v>
      </c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501"/>
    </row>
    <row r="58" spans="1:17" x14ac:dyDescent="0.25">
      <c r="A58" s="348">
        <f>IF(COUNTBLANK(E58)=1," ",COUNTA(E$14:E58))</f>
        <v>42</v>
      </c>
      <c r="B58" s="117"/>
      <c r="C58" s="195" t="s">
        <v>413</v>
      </c>
      <c r="D58" s="441" t="s">
        <v>54</v>
      </c>
      <c r="E58" s="175">
        <v>106</v>
      </c>
      <c r="F58" s="175">
        <v>106</v>
      </c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486"/>
    </row>
    <row r="59" spans="1:17" x14ac:dyDescent="0.25">
      <c r="A59" s="348">
        <f>IF(COUNTBLANK(E59)=1," ",COUNTA(E$14:E59))</f>
        <v>43</v>
      </c>
      <c r="B59" s="444"/>
      <c r="C59" s="504" t="s">
        <v>414</v>
      </c>
      <c r="D59" s="441" t="s">
        <v>54</v>
      </c>
      <c r="E59" s="177">
        <v>53</v>
      </c>
      <c r="F59" s="177">
        <v>53</v>
      </c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505"/>
    </row>
    <row r="60" spans="1:17" ht="11.25" customHeight="1" x14ac:dyDescent="0.25">
      <c r="A60" s="348">
        <f>IF(COUNTBLANK(E60)=1," ",COUNTA(E$14:E60))</f>
        <v>44</v>
      </c>
      <c r="B60" s="444"/>
      <c r="C60" s="504" t="s">
        <v>403</v>
      </c>
      <c r="D60" s="441" t="s">
        <v>98</v>
      </c>
      <c r="E60" s="177">
        <v>5.3</v>
      </c>
      <c r="F60" s="177">
        <v>5.3</v>
      </c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505"/>
    </row>
    <row r="61" spans="1:17" ht="11.25" customHeight="1" x14ac:dyDescent="0.25">
      <c r="A61" s="348">
        <f>IF(COUNTBLANK(E61)=1," ",COUNTA(E$14:E61))</f>
        <v>45</v>
      </c>
      <c r="B61" s="444"/>
      <c r="C61" s="504" t="s">
        <v>404</v>
      </c>
      <c r="D61" s="441" t="s">
        <v>374</v>
      </c>
      <c r="E61" s="111">
        <v>53</v>
      </c>
      <c r="F61" s="111">
        <v>53</v>
      </c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451"/>
    </row>
    <row r="62" spans="1:17" s="365" customFormat="1" ht="11.25" customHeight="1" x14ac:dyDescent="0.25">
      <c r="A62" s="348">
        <f>IF(COUNTBLANK(E62)=1," ",COUNTA(E$14:E62))</f>
        <v>46</v>
      </c>
      <c r="B62" s="117"/>
      <c r="C62" s="195" t="s">
        <v>415</v>
      </c>
      <c r="D62" s="442" t="s">
        <v>374</v>
      </c>
      <c r="E62" s="175">
        <v>53</v>
      </c>
      <c r="F62" s="175">
        <v>53</v>
      </c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486"/>
    </row>
    <row r="63" spans="1:17" s="363" customFormat="1" ht="11.25" customHeight="1" x14ac:dyDescent="0.25">
      <c r="A63" s="348">
        <f>IF(COUNTBLANK(E63)=1," ",COUNTA(E$14:E63))</f>
        <v>47</v>
      </c>
      <c r="B63" s="147"/>
      <c r="C63" s="195" t="s">
        <v>416</v>
      </c>
      <c r="D63" s="441" t="s">
        <v>374</v>
      </c>
      <c r="E63" s="121">
        <v>53</v>
      </c>
      <c r="F63" s="121">
        <v>53</v>
      </c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506"/>
    </row>
    <row r="64" spans="1:17" x14ac:dyDescent="0.25">
      <c r="A64" s="348" t="str">
        <f>IF(COUNTBLANK(E64)=1," ",COUNTA(E$14:E64))</f>
        <v xml:space="preserve"> </v>
      </c>
      <c r="B64" s="130"/>
      <c r="C64" s="627"/>
      <c r="D64" s="632"/>
      <c r="E64" s="633"/>
      <c r="F64" s="121">
        <v>2.7</v>
      </c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506"/>
    </row>
    <row r="65" spans="1:17" s="363" customFormat="1" ht="11.25" x14ac:dyDescent="0.25">
      <c r="A65" s="348">
        <f>IF(COUNTBLANK(E65)=1," ",COUNTA(E$14:E65))</f>
        <v>48</v>
      </c>
      <c r="B65" s="130"/>
      <c r="C65" s="504" t="s">
        <v>417</v>
      </c>
      <c r="D65" s="411" t="s">
        <v>374</v>
      </c>
      <c r="E65" s="177">
        <v>53</v>
      </c>
      <c r="F65" s="177">
        <v>53</v>
      </c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505"/>
    </row>
    <row r="66" spans="1:17" s="363" customFormat="1" ht="11.25" x14ac:dyDescent="0.25">
      <c r="A66" s="348" t="str">
        <f>IF(COUNTBLANK(E66)=1," ",COUNTA(E$14:E66))</f>
        <v xml:space="preserve"> </v>
      </c>
      <c r="B66" s="117"/>
      <c r="C66" s="507" t="s">
        <v>418</v>
      </c>
      <c r="D66" s="441"/>
      <c r="E66" s="175"/>
      <c r="F66" s="121"/>
      <c r="G66" s="121"/>
      <c r="H66" s="112"/>
      <c r="I66" s="121"/>
      <c r="J66" s="139"/>
      <c r="K66" s="121"/>
      <c r="L66" s="273"/>
      <c r="M66" s="274"/>
      <c r="N66" s="274"/>
      <c r="O66" s="274"/>
      <c r="P66" s="274"/>
      <c r="Q66" s="350"/>
    </row>
    <row r="67" spans="1:17" s="365" customFormat="1" ht="11.25" x14ac:dyDescent="0.25">
      <c r="A67" s="348">
        <f>IF(COUNTBLANK(E67)=1," ",COUNTA(E$14:E67))</f>
        <v>49</v>
      </c>
      <c r="B67" s="130"/>
      <c r="C67" s="496" t="s">
        <v>373</v>
      </c>
      <c r="D67" s="497" t="s">
        <v>374</v>
      </c>
      <c r="E67" s="121">
        <v>9</v>
      </c>
      <c r="F67" s="121"/>
      <c r="G67" s="508"/>
      <c r="H67" s="112"/>
      <c r="I67" s="508"/>
      <c r="J67" s="509"/>
      <c r="K67" s="510"/>
      <c r="L67" s="263"/>
      <c r="M67" s="264"/>
      <c r="N67" s="404"/>
      <c r="O67" s="274"/>
      <c r="P67" s="274"/>
      <c r="Q67" s="350"/>
    </row>
    <row r="68" spans="1:17" ht="25.5" customHeight="1" x14ac:dyDescent="0.25">
      <c r="A68" s="348">
        <f>IF(COUNTBLANK(E68)=1," ",COUNTA(E$14:E68))</f>
        <v>50</v>
      </c>
      <c r="B68" s="130"/>
      <c r="C68" s="631" t="s">
        <v>575</v>
      </c>
      <c r="D68" s="175" t="s">
        <v>374</v>
      </c>
      <c r="E68" s="111">
        <v>27</v>
      </c>
      <c r="F68" s="111">
        <v>27</v>
      </c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451"/>
    </row>
    <row r="69" spans="1:17" s="226" customFormat="1" ht="22.5" x14ac:dyDescent="0.25">
      <c r="A69" s="348">
        <f>IF(COUNTBLANK(E69)=1," ",COUNTA(E$14:E69))</f>
        <v>51</v>
      </c>
      <c r="B69" s="117"/>
      <c r="C69" s="631" t="s">
        <v>576</v>
      </c>
      <c r="D69" s="197" t="s">
        <v>54</v>
      </c>
      <c r="E69" s="175">
        <v>27</v>
      </c>
      <c r="F69" s="175">
        <v>27</v>
      </c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486"/>
    </row>
    <row r="70" spans="1:17" s="226" customFormat="1" ht="11.25" x14ac:dyDescent="0.25">
      <c r="A70" s="348">
        <f>IF(COUNTBLANK(E70)=1," ",COUNTA(E$14:E70))</f>
        <v>52</v>
      </c>
      <c r="B70" s="130"/>
      <c r="C70" s="186" t="s">
        <v>419</v>
      </c>
      <c r="D70" s="197" t="s">
        <v>52</v>
      </c>
      <c r="E70" s="121">
        <v>396</v>
      </c>
      <c r="F70" s="121">
        <v>396</v>
      </c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506"/>
    </row>
    <row r="71" spans="1:17" s="226" customFormat="1" ht="11.25" x14ac:dyDescent="0.25">
      <c r="A71" s="348">
        <f>IF(COUNTBLANK(E71)=1," ",COUNTA(E$14:E71))</f>
        <v>53</v>
      </c>
      <c r="B71" s="117"/>
      <c r="C71" s="186" t="s">
        <v>420</v>
      </c>
      <c r="D71" s="197" t="s">
        <v>54</v>
      </c>
      <c r="E71" s="175">
        <v>216</v>
      </c>
      <c r="F71" s="175">
        <v>216</v>
      </c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486"/>
    </row>
    <row r="72" spans="1:17" s="226" customFormat="1" ht="11.25" x14ac:dyDescent="0.25">
      <c r="A72" s="348">
        <f>IF(COUNTBLANK(E72)=1," ",COUNTA(E$14:E72))</f>
        <v>54</v>
      </c>
      <c r="B72" s="130"/>
      <c r="C72" s="186" t="s">
        <v>421</v>
      </c>
      <c r="D72" s="197" t="s">
        <v>54</v>
      </c>
      <c r="E72" s="121">
        <v>54</v>
      </c>
      <c r="F72" s="121">
        <v>54</v>
      </c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506"/>
    </row>
    <row r="73" spans="1:17" s="512" customFormat="1" ht="11.25" x14ac:dyDescent="0.25">
      <c r="A73" s="348">
        <f>IF(COUNTBLANK(E73)=1," ",COUNTA(E$14:E73))</f>
        <v>55</v>
      </c>
      <c r="B73" s="117"/>
      <c r="C73" s="511" t="s">
        <v>422</v>
      </c>
      <c r="D73" s="197" t="s">
        <v>54</v>
      </c>
      <c r="E73" s="175">
        <v>18</v>
      </c>
      <c r="F73" s="175">
        <v>18</v>
      </c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486"/>
    </row>
    <row r="74" spans="1:17" s="512" customFormat="1" ht="11.25" x14ac:dyDescent="0.25">
      <c r="A74" s="348">
        <f>IF(COUNTBLANK(E74)=1," ",COUNTA(E$14:E74))</f>
        <v>56</v>
      </c>
      <c r="B74" s="159"/>
      <c r="C74" s="511" t="s">
        <v>423</v>
      </c>
      <c r="D74" s="197" t="s">
        <v>54</v>
      </c>
      <c r="E74" s="111">
        <v>18</v>
      </c>
      <c r="F74" s="111">
        <v>18</v>
      </c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451"/>
    </row>
    <row r="75" spans="1:17" ht="22.5" x14ac:dyDescent="0.25">
      <c r="A75" s="348">
        <f>IF(COUNTBLANK(E75)=1," ",COUNTA(E$14:E75))</f>
        <v>57</v>
      </c>
      <c r="B75" s="117"/>
      <c r="C75" s="511" t="s">
        <v>424</v>
      </c>
      <c r="D75" s="197" t="s">
        <v>54</v>
      </c>
      <c r="E75" s="445">
        <v>54</v>
      </c>
      <c r="F75" s="445">
        <v>54</v>
      </c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</row>
    <row r="76" spans="1:17" s="513" customFormat="1" ht="11.25" x14ac:dyDescent="0.25">
      <c r="A76" s="348">
        <f>IF(COUNTBLANK(E76)=1," ",COUNTA(E$14:E76))</f>
        <v>58</v>
      </c>
      <c r="B76" s="117"/>
      <c r="C76" s="511" t="s">
        <v>403</v>
      </c>
      <c r="D76" s="197" t="s">
        <v>98</v>
      </c>
      <c r="E76" s="445">
        <v>9</v>
      </c>
      <c r="F76" s="445">
        <v>9</v>
      </c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</row>
    <row r="77" spans="1:17" s="513" customFormat="1" ht="11.25" x14ac:dyDescent="0.25">
      <c r="A77" s="348">
        <f>IF(COUNTBLANK(E77)=1," ",COUNTA(E$14:E77))</f>
        <v>59</v>
      </c>
      <c r="B77" s="122"/>
      <c r="C77" s="511" t="s">
        <v>404</v>
      </c>
      <c r="D77" s="197" t="s">
        <v>374</v>
      </c>
      <c r="E77" s="111">
        <v>9</v>
      </c>
      <c r="F77" s="111">
        <v>9</v>
      </c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451"/>
    </row>
    <row r="78" spans="1:17" x14ac:dyDescent="0.25">
      <c r="A78" s="348">
        <f>IF(COUNTBLANK(E78)=1," ",COUNTA(E$14:E78))</f>
        <v>60</v>
      </c>
      <c r="B78" s="117"/>
      <c r="C78" s="511" t="s">
        <v>425</v>
      </c>
      <c r="D78" s="197" t="s">
        <v>374</v>
      </c>
      <c r="E78" s="445">
        <v>9</v>
      </c>
      <c r="F78" s="445">
        <v>9</v>
      </c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</row>
    <row r="79" spans="1:17" s="516" customFormat="1" ht="11.25" x14ac:dyDescent="0.25">
      <c r="A79" s="348">
        <f>IF(COUNTBLANK(E79)=1," ",COUNTA(E$14:E79))</f>
        <v>61</v>
      </c>
      <c r="B79" s="117"/>
      <c r="C79" s="514" t="s">
        <v>417</v>
      </c>
      <c r="D79" s="515" t="s">
        <v>374</v>
      </c>
      <c r="E79" s="445">
        <v>9</v>
      </c>
      <c r="F79" s="445">
        <v>9</v>
      </c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</row>
    <row r="80" spans="1:17" s="516" customFormat="1" ht="11.25" x14ac:dyDescent="0.25">
      <c r="A80" s="348" t="str">
        <f>IF(COUNTBLANK(E80)=1," ",COUNTA(E$14:E80))</f>
        <v xml:space="preserve"> </v>
      </c>
      <c r="B80" s="117"/>
      <c r="C80" s="507" t="s">
        <v>426</v>
      </c>
      <c r="D80" s="197"/>
      <c r="E80" s="517"/>
      <c r="F80" s="447"/>
      <c r="G80" s="292"/>
      <c r="H80" s="112"/>
      <c r="I80" s="292"/>
      <c r="J80" s="292"/>
      <c r="K80" s="292"/>
      <c r="L80" s="273"/>
      <c r="M80" s="274"/>
      <c r="N80" s="274"/>
      <c r="O80" s="274"/>
      <c r="P80" s="274"/>
      <c r="Q80" s="350"/>
    </row>
    <row r="81" spans="1:17" s="516" customFormat="1" ht="11.25" x14ac:dyDescent="0.25">
      <c r="A81" s="348">
        <f>IF(COUNTBLANK(E81)=1," ",COUNTA(E$14:E81))</f>
        <v>62</v>
      </c>
      <c r="B81" s="117"/>
      <c r="C81" s="496" t="s">
        <v>373</v>
      </c>
      <c r="D81" s="497" t="s">
        <v>374</v>
      </c>
      <c r="E81" s="497">
        <v>10</v>
      </c>
      <c r="F81" s="447"/>
      <c r="G81" s="508"/>
      <c r="H81" s="112"/>
      <c r="I81" s="508"/>
      <c r="J81" s="509"/>
      <c r="K81" s="510"/>
      <c r="L81" s="263"/>
      <c r="M81" s="264"/>
      <c r="N81" s="404"/>
      <c r="O81" s="274"/>
      <c r="P81" s="274"/>
      <c r="Q81" s="350"/>
    </row>
    <row r="82" spans="1:17" s="516" customFormat="1" ht="25.5" customHeight="1" x14ac:dyDescent="0.25">
      <c r="A82" s="348">
        <f>IF(COUNTBLANK(E82)=1," ",COUNTA(E$14:E82))</f>
        <v>63</v>
      </c>
      <c r="B82" s="117"/>
      <c r="C82" s="631" t="s">
        <v>575</v>
      </c>
      <c r="D82" s="175" t="s">
        <v>374</v>
      </c>
      <c r="E82" s="175">
        <v>30</v>
      </c>
      <c r="F82" s="447"/>
      <c r="G82" s="199"/>
      <c r="H82" s="112"/>
      <c r="I82" s="199"/>
      <c r="J82" s="199"/>
      <c r="K82" s="518"/>
      <c r="L82" s="263"/>
      <c r="M82" s="264"/>
      <c r="N82" s="404"/>
      <c r="O82" s="274"/>
      <c r="P82" s="274"/>
      <c r="Q82" s="350"/>
    </row>
    <row r="83" spans="1:17" s="516" customFormat="1" ht="22.5" x14ac:dyDescent="0.25">
      <c r="A83" s="348">
        <f>IF(COUNTBLANK(E83)=1," ",COUNTA(E$14:E83))</f>
        <v>64</v>
      </c>
      <c r="B83" s="117"/>
      <c r="C83" s="631" t="s">
        <v>576</v>
      </c>
      <c r="D83" s="197" t="s">
        <v>54</v>
      </c>
      <c r="E83" s="197">
        <v>30</v>
      </c>
      <c r="F83" s="447"/>
      <c r="G83" s="519"/>
      <c r="H83" s="112"/>
      <c r="I83" s="519"/>
      <c r="J83" s="199"/>
      <c r="K83" s="520"/>
      <c r="L83" s="263"/>
      <c r="M83" s="264"/>
      <c r="N83" s="404"/>
      <c r="O83" s="274"/>
      <c r="P83" s="274"/>
      <c r="Q83" s="350"/>
    </row>
    <row r="84" spans="1:17" s="516" customFormat="1" ht="11.25" x14ac:dyDescent="0.25">
      <c r="A84" s="348">
        <f>IF(COUNTBLANK(E84)=1," ",COUNTA(E$14:E84))</f>
        <v>65</v>
      </c>
      <c r="B84" s="117"/>
      <c r="C84" s="186" t="s">
        <v>419</v>
      </c>
      <c r="D84" s="197" t="s">
        <v>52</v>
      </c>
      <c r="E84" s="197">
        <v>520</v>
      </c>
      <c r="F84" s="447"/>
      <c r="G84" s="199"/>
      <c r="H84" s="112"/>
      <c r="I84" s="199"/>
      <c r="J84" s="199"/>
      <c r="K84" s="518"/>
      <c r="L84" s="263"/>
      <c r="M84" s="264"/>
      <c r="N84" s="404"/>
      <c r="O84" s="274"/>
      <c r="P84" s="274"/>
      <c r="Q84" s="350"/>
    </row>
    <row r="85" spans="1:17" s="516" customFormat="1" ht="11.25" x14ac:dyDescent="0.25">
      <c r="A85" s="348">
        <f>IF(COUNTBLANK(E85)=1," ",COUNTA(E$14:E85))</f>
        <v>66</v>
      </c>
      <c r="B85" s="117"/>
      <c r="C85" s="186" t="s">
        <v>420</v>
      </c>
      <c r="D85" s="197" t="s">
        <v>54</v>
      </c>
      <c r="E85" s="197">
        <v>240</v>
      </c>
      <c r="F85" s="447"/>
      <c r="G85" s="199"/>
      <c r="H85" s="112"/>
      <c r="I85" s="199"/>
      <c r="J85" s="199"/>
      <c r="K85" s="518"/>
      <c r="L85" s="263"/>
      <c r="M85" s="264"/>
      <c r="N85" s="404"/>
      <c r="O85" s="274"/>
      <c r="P85" s="274"/>
      <c r="Q85" s="350"/>
    </row>
    <row r="86" spans="1:17" s="516" customFormat="1" ht="11.25" x14ac:dyDescent="0.25">
      <c r="A86" s="348">
        <f>IF(COUNTBLANK(E86)=1," ",COUNTA(E$14:E86))</f>
        <v>67</v>
      </c>
      <c r="B86" s="117"/>
      <c r="C86" s="186" t="s">
        <v>421</v>
      </c>
      <c r="D86" s="197" t="s">
        <v>54</v>
      </c>
      <c r="E86" s="197">
        <v>40</v>
      </c>
      <c r="F86" s="447"/>
      <c r="G86" s="199"/>
      <c r="H86" s="112"/>
      <c r="I86" s="199"/>
      <c r="J86" s="199"/>
      <c r="K86" s="518"/>
      <c r="L86" s="263"/>
      <c r="M86" s="264"/>
      <c r="N86" s="404"/>
      <c r="O86" s="274"/>
      <c r="P86" s="274"/>
      <c r="Q86" s="350"/>
    </row>
    <row r="87" spans="1:17" s="516" customFormat="1" ht="11.25" x14ac:dyDescent="0.25">
      <c r="A87" s="348">
        <f>IF(COUNTBLANK(E87)=1," ",COUNTA(E$14:E87))</f>
        <v>68</v>
      </c>
      <c r="B87" s="117"/>
      <c r="C87" s="511" t="s">
        <v>422</v>
      </c>
      <c r="D87" s="197" t="s">
        <v>54</v>
      </c>
      <c r="E87" s="197">
        <v>20</v>
      </c>
      <c r="F87" s="447"/>
      <c r="G87" s="199"/>
      <c r="H87" s="112"/>
      <c r="I87" s="199"/>
      <c r="J87" s="199"/>
      <c r="K87" s="518"/>
      <c r="L87" s="263"/>
      <c r="M87" s="264"/>
      <c r="N87" s="404"/>
      <c r="O87" s="274"/>
      <c r="P87" s="274"/>
      <c r="Q87" s="350"/>
    </row>
    <row r="88" spans="1:17" s="516" customFormat="1" ht="11.25" x14ac:dyDescent="0.25">
      <c r="A88" s="348">
        <f>IF(COUNTBLANK(E88)=1," ",COUNTA(E$14:E88))</f>
        <v>69</v>
      </c>
      <c r="B88" s="117"/>
      <c r="C88" s="511" t="s">
        <v>423</v>
      </c>
      <c r="D88" s="197" t="s">
        <v>54</v>
      </c>
      <c r="E88" s="197">
        <v>20</v>
      </c>
      <c r="F88" s="447"/>
      <c r="G88" s="199"/>
      <c r="H88" s="112"/>
      <c r="I88" s="199"/>
      <c r="J88" s="199"/>
      <c r="K88" s="518"/>
      <c r="L88" s="263"/>
      <c r="M88" s="264"/>
      <c r="N88" s="404"/>
      <c r="O88" s="274"/>
      <c r="P88" s="274"/>
      <c r="Q88" s="350"/>
    </row>
    <row r="89" spans="1:17" s="516" customFormat="1" ht="22.5" x14ac:dyDescent="0.25">
      <c r="A89" s="348">
        <f>IF(COUNTBLANK(E89)=1," ",COUNTA(E$14:E89))</f>
        <v>70</v>
      </c>
      <c r="B89" s="117"/>
      <c r="C89" s="511" t="s">
        <v>424</v>
      </c>
      <c r="D89" s="197" t="s">
        <v>54</v>
      </c>
      <c r="E89" s="197">
        <v>60</v>
      </c>
      <c r="F89" s="447"/>
      <c r="G89" s="199"/>
      <c r="H89" s="112"/>
      <c r="I89" s="199"/>
      <c r="J89" s="199"/>
      <c r="K89" s="518"/>
      <c r="L89" s="263"/>
      <c r="M89" s="264"/>
      <c r="N89" s="404"/>
      <c r="O89" s="274"/>
      <c r="P89" s="274"/>
      <c r="Q89" s="350"/>
    </row>
    <row r="90" spans="1:17" s="516" customFormat="1" ht="11.25" x14ac:dyDescent="0.25">
      <c r="A90" s="348">
        <f>IF(COUNTBLANK(E90)=1," ",COUNTA(E$14:E90))</f>
        <v>71</v>
      </c>
      <c r="B90" s="117"/>
      <c r="C90" s="511" t="s">
        <v>403</v>
      </c>
      <c r="D90" s="197" t="s">
        <v>98</v>
      </c>
      <c r="E90" s="197">
        <v>10</v>
      </c>
      <c r="F90" s="447"/>
      <c r="G90" s="199"/>
      <c r="H90" s="112"/>
      <c r="I90" s="199"/>
      <c r="J90" s="199"/>
      <c r="K90" s="518"/>
      <c r="L90" s="263"/>
      <c r="M90" s="264"/>
      <c r="N90" s="404"/>
      <c r="O90" s="274"/>
      <c r="P90" s="274"/>
      <c r="Q90" s="350"/>
    </row>
    <row r="91" spans="1:17" s="516" customFormat="1" ht="11.25" x14ac:dyDescent="0.25">
      <c r="A91" s="348">
        <f>IF(COUNTBLANK(E91)=1," ",COUNTA(E$14:E91))</f>
        <v>72</v>
      </c>
      <c r="B91" s="117"/>
      <c r="C91" s="511" t="s">
        <v>404</v>
      </c>
      <c r="D91" s="197" t="s">
        <v>374</v>
      </c>
      <c r="E91" s="197">
        <v>10</v>
      </c>
      <c r="F91" s="447"/>
      <c r="G91" s="199"/>
      <c r="H91" s="112"/>
      <c r="I91" s="199"/>
      <c r="J91" s="199"/>
      <c r="K91" s="518"/>
      <c r="L91" s="263"/>
      <c r="M91" s="264"/>
      <c r="N91" s="404"/>
      <c r="O91" s="274"/>
      <c r="P91" s="274"/>
      <c r="Q91" s="350"/>
    </row>
    <row r="92" spans="1:17" s="516" customFormat="1" ht="11.25" x14ac:dyDescent="0.2">
      <c r="A92" s="348">
        <f>IF(COUNTBLANK(E92)=1," ",COUNTA(E$14:E92))</f>
        <v>73</v>
      </c>
      <c r="B92" s="117"/>
      <c r="C92" s="511" t="s">
        <v>425</v>
      </c>
      <c r="D92" s="197" t="s">
        <v>374</v>
      </c>
      <c r="E92" s="197">
        <v>10</v>
      </c>
      <c r="F92" s="447"/>
      <c r="G92" s="133"/>
      <c r="H92" s="112"/>
      <c r="I92" s="133"/>
      <c r="J92" s="133"/>
      <c r="K92" s="133"/>
      <c r="L92" s="263"/>
      <c r="M92" s="264"/>
      <c r="N92" s="404"/>
      <c r="O92" s="274"/>
      <c r="P92" s="274"/>
      <c r="Q92" s="350"/>
    </row>
    <row r="93" spans="1:17" s="516" customFormat="1" ht="11.25" x14ac:dyDescent="0.25">
      <c r="A93" s="348">
        <f>IF(COUNTBLANK(E93)=1," ",COUNTA(E$14:E93))</f>
        <v>74</v>
      </c>
      <c r="B93" s="117"/>
      <c r="C93" s="511" t="s">
        <v>417</v>
      </c>
      <c r="D93" s="197" t="s">
        <v>374</v>
      </c>
      <c r="E93" s="197">
        <v>10</v>
      </c>
      <c r="F93" s="447"/>
      <c r="G93" s="518"/>
      <c r="H93" s="112"/>
      <c r="I93" s="518"/>
      <c r="J93" s="518"/>
      <c r="K93" s="518"/>
      <c r="L93" s="263"/>
      <c r="M93" s="264"/>
      <c r="N93" s="404"/>
      <c r="O93" s="274"/>
      <c r="P93" s="274"/>
      <c r="Q93" s="350"/>
    </row>
    <row r="94" spans="1:17" s="516" customFormat="1" ht="11.25" x14ac:dyDescent="0.25">
      <c r="A94" s="348" t="str">
        <f>IF(COUNTBLANK(E94)=1," ",COUNTA(E$14:E94))</f>
        <v xml:space="preserve"> </v>
      </c>
      <c r="B94" s="117"/>
      <c r="C94" s="507" t="s">
        <v>427</v>
      </c>
      <c r="D94" s="197"/>
      <c r="E94" s="517"/>
      <c r="F94" s="447"/>
      <c r="G94" s="518"/>
      <c r="H94" s="112"/>
      <c r="I94" s="518"/>
      <c r="J94" s="518"/>
      <c r="K94" s="518"/>
      <c r="L94" s="263"/>
      <c r="M94" s="264"/>
      <c r="N94" s="404"/>
      <c r="O94" s="274"/>
      <c r="P94" s="274"/>
      <c r="Q94" s="350"/>
    </row>
    <row r="95" spans="1:17" s="516" customFormat="1" ht="11.25" x14ac:dyDescent="0.25">
      <c r="A95" s="348">
        <f>IF(COUNTBLANK(E95)=1," ",COUNTA(E$14:E95))</f>
        <v>75</v>
      </c>
      <c r="B95" s="117"/>
      <c r="C95" s="496" t="s">
        <v>373</v>
      </c>
      <c r="D95" s="497" t="s">
        <v>374</v>
      </c>
      <c r="E95" s="497">
        <v>9</v>
      </c>
      <c r="F95" s="447"/>
      <c r="G95" s="508"/>
      <c r="H95" s="112"/>
      <c r="I95" s="508"/>
      <c r="J95" s="509"/>
      <c r="K95" s="510"/>
      <c r="L95" s="263"/>
      <c r="M95" s="264"/>
      <c r="N95" s="404"/>
      <c r="O95" s="274"/>
      <c r="P95" s="274"/>
      <c r="Q95" s="350"/>
    </row>
    <row r="96" spans="1:17" s="516" customFormat="1" ht="25.5" customHeight="1" x14ac:dyDescent="0.25">
      <c r="A96" s="348">
        <f>IF(COUNTBLANK(E96)=1," ",COUNTA(E$14:E96))</f>
        <v>76</v>
      </c>
      <c r="B96" s="117"/>
      <c r="C96" s="631" t="s">
        <v>575</v>
      </c>
      <c r="D96" s="175" t="s">
        <v>374</v>
      </c>
      <c r="E96" s="175">
        <v>18</v>
      </c>
      <c r="F96" s="447"/>
      <c r="G96" s="199"/>
      <c r="H96" s="112"/>
      <c r="I96" s="199"/>
      <c r="J96" s="199"/>
      <c r="K96" s="518"/>
      <c r="L96" s="263"/>
      <c r="M96" s="264"/>
      <c r="N96" s="404"/>
      <c r="O96" s="274"/>
      <c r="P96" s="274"/>
      <c r="Q96" s="350"/>
    </row>
    <row r="97" spans="1:94" s="516" customFormat="1" ht="22.5" x14ac:dyDescent="0.25">
      <c r="A97" s="348">
        <f>IF(COUNTBLANK(E97)=1," ",COUNTA(E$14:E97))</f>
        <v>77</v>
      </c>
      <c r="B97" s="117"/>
      <c r="C97" s="631" t="s">
        <v>576</v>
      </c>
      <c r="D97" s="197" t="s">
        <v>54</v>
      </c>
      <c r="E97" s="197">
        <v>18</v>
      </c>
      <c r="F97" s="447"/>
      <c r="G97" s="519"/>
      <c r="H97" s="112"/>
      <c r="I97" s="519"/>
      <c r="J97" s="199"/>
      <c r="K97" s="520"/>
      <c r="L97" s="263"/>
      <c r="M97" s="264"/>
      <c r="N97" s="404"/>
      <c r="O97" s="274"/>
      <c r="P97" s="274"/>
      <c r="Q97" s="350"/>
    </row>
    <row r="98" spans="1:94" s="516" customFormat="1" ht="11.25" x14ac:dyDescent="0.25">
      <c r="A98" s="348">
        <f>IF(COUNTBLANK(E98)=1," ",COUNTA(E$14:E98))</f>
        <v>78</v>
      </c>
      <c r="B98" s="117"/>
      <c r="C98" s="186" t="s">
        <v>419</v>
      </c>
      <c r="D98" s="197" t="s">
        <v>52</v>
      </c>
      <c r="E98" s="197">
        <v>270</v>
      </c>
      <c r="F98" s="447"/>
      <c r="G98" s="199"/>
      <c r="H98" s="112"/>
      <c r="I98" s="199"/>
      <c r="J98" s="199"/>
      <c r="K98" s="518"/>
      <c r="L98" s="263"/>
      <c r="M98" s="264"/>
      <c r="N98" s="404"/>
      <c r="O98" s="274"/>
      <c r="P98" s="274"/>
      <c r="Q98" s="350"/>
    </row>
    <row r="99" spans="1:94" s="516" customFormat="1" ht="11.25" x14ac:dyDescent="0.25">
      <c r="A99" s="348">
        <f>IF(COUNTBLANK(E99)=1," ",COUNTA(E$14:E99))</f>
        <v>79</v>
      </c>
      <c r="B99" s="117"/>
      <c r="C99" s="186" t="s">
        <v>420</v>
      </c>
      <c r="D99" s="197" t="s">
        <v>54</v>
      </c>
      <c r="E99" s="197">
        <v>108</v>
      </c>
      <c r="F99" s="447"/>
      <c r="G99" s="199"/>
      <c r="H99" s="112"/>
      <c r="I99" s="199"/>
      <c r="J99" s="199"/>
      <c r="K99" s="518"/>
      <c r="L99" s="263"/>
      <c r="M99" s="264"/>
      <c r="N99" s="404"/>
      <c r="O99" s="274"/>
      <c r="P99" s="274"/>
      <c r="Q99" s="350"/>
    </row>
    <row r="100" spans="1:94" s="516" customFormat="1" ht="11.25" x14ac:dyDescent="0.25">
      <c r="A100" s="348">
        <f>IF(COUNTBLANK(E100)=1," ",COUNTA(E$14:E100))</f>
        <v>80</v>
      </c>
      <c r="B100" s="117"/>
      <c r="C100" s="186" t="s">
        <v>421</v>
      </c>
      <c r="D100" s="197" t="s">
        <v>54</v>
      </c>
      <c r="E100" s="197">
        <v>18</v>
      </c>
      <c r="F100" s="447"/>
      <c r="G100" s="199"/>
      <c r="H100" s="112"/>
      <c r="I100" s="199"/>
      <c r="J100" s="199"/>
      <c r="K100" s="518"/>
      <c r="L100" s="263"/>
      <c r="M100" s="264"/>
      <c r="N100" s="404"/>
      <c r="O100" s="274"/>
      <c r="P100" s="274"/>
      <c r="Q100" s="350"/>
    </row>
    <row r="101" spans="1:94" s="516" customFormat="1" ht="11.25" x14ac:dyDescent="0.25">
      <c r="A101" s="348">
        <f>IF(COUNTBLANK(E101)=1," ",COUNTA(E$14:E101))</f>
        <v>81</v>
      </c>
      <c r="B101" s="117"/>
      <c r="C101" s="511" t="s">
        <v>422</v>
      </c>
      <c r="D101" s="197" t="s">
        <v>54</v>
      </c>
      <c r="E101" s="197">
        <v>18</v>
      </c>
      <c r="F101" s="447"/>
      <c r="G101" s="199"/>
      <c r="H101" s="112"/>
      <c r="I101" s="199"/>
      <c r="J101" s="199"/>
      <c r="K101" s="518"/>
      <c r="L101" s="263"/>
      <c r="M101" s="264"/>
      <c r="N101" s="404"/>
      <c r="O101" s="274"/>
      <c r="P101" s="274"/>
      <c r="Q101" s="350"/>
    </row>
    <row r="102" spans="1:94" s="516" customFormat="1" ht="11.25" x14ac:dyDescent="0.25">
      <c r="A102" s="348">
        <f>IF(COUNTBLANK(E102)=1," ",COUNTA(E$14:E102))</f>
        <v>82</v>
      </c>
      <c r="B102" s="105"/>
      <c r="C102" s="511" t="s">
        <v>423</v>
      </c>
      <c r="D102" s="197" t="s">
        <v>54</v>
      </c>
      <c r="E102" s="197">
        <v>18</v>
      </c>
      <c r="F102" s="292"/>
      <c r="G102" s="199"/>
      <c r="H102" s="112"/>
      <c r="I102" s="199"/>
      <c r="J102" s="199"/>
      <c r="K102" s="518"/>
      <c r="L102" s="263"/>
      <c r="M102" s="264"/>
      <c r="N102" s="404"/>
      <c r="O102" s="274"/>
      <c r="P102" s="274"/>
      <c r="Q102" s="350"/>
    </row>
    <row r="103" spans="1:94" s="516" customFormat="1" ht="22.5" x14ac:dyDescent="0.25">
      <c r="A103" s="348">
        <f>IF(COUNTBLANK(E103)=1," ",COUNTA(E$14:E103))</f>
        <v>83</v>
      </c>
      <c r="B103" s="117"/>
      <c r="C103" s="511" t="s">
        <v>424</v>
      </c>
      <c r="D103" s="197" t="s">
        <v>54</v>
      </c>
      <c r="E103" s="197">
        <v>36</v>
      </c>
      <c r="F103" s="447"/>
      <c r="G103" s="199"/>
      <c r="H103" s="112"/>
      <c r="I103" s="199"/>
      <c r="J103" s="199"/>
      <c r="K103" s="518"/>
      <c r="L103" s="263"/>
      <c r="M103" s="264"/>
      <c r="N103" s="404"/>
      <c r="O103" s="274"/>
      <c r="P103" s="274"/>
      <c r="Q103" s="350"/>
    </row>
    <row r="104" spans="1:94" s="516" customFormat="1" ht="11.25" x14ac:dyDescent="0.25">
      <c r="A104" s="348">
        <f>IF(COUNTBLANK(E104)=1," ",COUNTA(E$14:E104))</f>
        <v>84</v>
      </c>
      <c r="B104" s="105"/>
      <c r="C104" s="511" t="s">
        <v>403</v>
      </c>
      <c r="D104" s="197" t="s">
        <v>98</v>
      </c>
      <c r="E104" s="197">
        <v>4.5</v>
      </c>
      <c r="F104" s="292"/>
      <c r="G104" s="199"/>
      <c r="H104" s="112"/>
      <c r="I104" s="199"/>
      <c r="J104" s="199"/>
      <c r="K104" s="518"/>
      <c r="L104" s="263"/>
      <c r="M104" s="264"/>
      <c r="N104" s="404"/>
      <c r="O104" s="274"/>
      <c r="P104" s="274"/>
      <c r="Q104" s="350"/>
    </row>
    <row r="105" spans="1:94" s="516" customFormat="1" ht="11.25" x14ac:dyDescent="0.25">
      <c r="A105" s="348">
        <f>IF(COUNTBLANK(E105)=1," ",COUNTA(E$14:E105))</f>
        <v>85</v>
      </c>
      <c r="B105" s="117"/>
      <c r="C105" s="511" t="s">
        <v>404</v>
      </c>
      <c r="D105" s="197" t="s">
        <v>374</v>
      </c>
      <c r="E105" s="197">
        <v>9</v>
      </c>
      <c r="F105" s="447"/>
      <c r="G105" s="199"/>
      <c r="H105" s="112"/>
      <c r="I105" s="199"/>
      <c r="J105" s="199"/>
      <c r="K105" s="518"/>
      <c r="L105" s="263"/>
      <c r="M105" s="264"/>
      <c r="N105" s="404"/>
      <c r="O105" s="274"/>
      <c r="P105" s="274"/>
      <c r="Q105" s="350"/>
    </row>
    <row r="106" spans="1:94" s="57" customFormat="1" ht="11.25" x14ac:dyDescent="0.2">
      <c r="A106" s="348">
        <f>IF(COUNTBLANK(E106)=1," ",COUNTA(E$14:E106))</f>
        <v>86</v>
      </c>
      <c r="B106" s="105"/>
      <c r="C106" s="511" t="s">
        <v>425</v>
      </c>
      <c r="D106" s="197" t="s">
        <v>374</v>
      </c>
      <c r="E106" s="197">
        <v>9</v>
      </c>
      <c r="F106" s="292"/>
      <c r="G106" s="133"/>
      <c r="H106" s="112"/>
      <c r="I106" s="133"/>
      <c r="J106" s="133"/>
      <c r="K106" s="133"/>
      <c r="L106" s="263"/>
      <c r="M106" s="264"/>
      <c r="N106" s="404"/>
      <c r="O106" s="274"/>
      <c r="P106" s="274"/>
      <c r="Q106" s="350"/>
    </row>
    <row r="107" spans="1:94" s="298" customFormat="1" ht="11.25" x14ac:dyDescent="0.25">
      <c r="A107" s="348">
        <f>IF(COUNTBLANK(E107)=1," ",COUNTA(E$14:E107))</f>
        <v>87</v>
      </c>
      <c r="B107" s="117"/>
      <c r="C107" s="511" t="s">
        <v>417</v>
      </c>
      <c r="D107" s="197" t="s">
        <v>374</v>
      </c>
      <c r="E107" s="197">
        <v>9</v>
      </c>
      <c r="F107" s="184"/>
      <c r="G107" s="518"/>
      <c r="H107" s="112"/>
      <c r="I107" s="518"/>
      <c r="J107" s="518"/>
      <c r="K107" s="518"/>
      <c r="L107" s="263"/>
      <c r="M107" s="264"/>
      <c r="N107" s="404"/>
      <c r="O107" s="274"/>
      <c r="P107" s="274"/>
      <c r="Q107" s="350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  <c r="CD107" s="297"/>
      <c r="CE107" s="297"/>
      <c r="CF107" s="297"/>
      <c r="CG107" s="297"/>
      <c r="CH107" s="297"/>
      <c r="CI107" s="297"/>
      <c r="CJ107" s="297"/>
      <c r="CK107" s="297"/>
      <c r="CL107" s="297"/>
      <c r="CM107" s="297"/>
      <c r="CN107" s="297"/>
      <c r="CO107" s="297"/>
      <c r="CP107" s="297"/>
    </row>
    <row r="108" spans="1:94" s="298" customFormat="1" ht="11.25" x14ac:dyDescent="0.25">
      <c r="A108" s="348" t="str">
        <f>IF(COUNTBLANK(E108)=1," ",COUNTA(E$14:E108))</f>
        <v xml:space="preserve"> </v>
      </c>
      <c r="B108" s="117"/>
      <c r="C108" s="507" t="s">
        <v>428</v>
      </c>
      <c r="D108" s="464"/>
      <c r="E108" s="412"/>
      <c r="F108" s="184"/>
      <c r="G108" s="518"/>
      <c r="H108" s="112"/>
      <c r="I108" s="518"/>
      <c r="J108" s="518"/>
      <c r="K108" s="518"/>
      <c r="L108" s="263"/>
      <c r="M108" s="264"/>
      <c r="N108" s="404"/>
      <c r="O108" s="274"/>
      <c r="P108" s="274"/>
      <c r="Q108" s="350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  <c r="CD108" s="297"/>
      <c r="CE108" s="297"/>
      <c r="CF108" s="297"/>
      <c r="CG108" s="297"/>
      <c r="CH108" s="297"/>
      <c r="CI108" s="297"/>
      <c r="CJ108" s="297"/>
      <c r="CK108" s="297"/>
      <c r="CL108" s="297"/>
      <c r="CM108" s="297"/>
      <c r="CN108" s="297"/>
      <c r="CO108" s="297"/>
      <c r="CP108" s="297"/>
    </row>
    <row r="109" spans="1:94" s="298" customFormat="1" ht="11.25" x14ac:dyDescent="0.25">
      <c r="A109" s="348">
        <f>IF(COUNTBLANK(E109)=1," ",COUNTA(E$14:E109))</f>
        <v>88</v>
      </c>
      <c r="B109" s="117"/>
      <c r="C109" s="496" t="s">
        <v>373</v>
      </c>
      <c r="D109" s="497" t="s">
        <v>374</v>
      </c>
      <c r="E109" s="497">
        <v>10</v>
      </c>
      <c r="F109" s="184"/>
      <c r="G109" s="508"/>
      <c r="H109" s="112"/>
      <c r="I109" s="508"/>
      <c r="J109" s="509"/>
      <c r="K109" s="510"/>
      <c r="L109" s="263"/>
      <c r="M109" s="264"/>
      <c r="N109" s="404"/>
      <c r="O109" s="274"/>
      <c r="P109" s="274"/>
      <c r="Q109" s="350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  <c r="CD109" s="297"/>
      <c r="CE109" s="297"/>
      <c r="CF109" s="297"/>
      <c r="CG109" s="297"/>
      <c r="CH109" s="297"/>
      <c r="CI109" s="297"/>
      <c r="CJ109" s="297"/>
      <c r="CK109" s="297"/>
      <c r="CL109" s="297"/>
      <c r="CM109" s="297"/>
      <c r="CN109" s="297"/>
      <c r="CO109" s="297"/>
      <c r="CP109" s="297"/>
    </row>
    <row r="110" spans="1:94" s="298" customFormat="1" ht="25.5" customHeight="1" x14ac:dyDescent="0.25">
      <c r="A110" s="348">
        <f>IF(COUNTBLANK(E110)=1," ",COUNTA(E$14:E110))</f>
        <v>89</v>
      </c>
      <c r="B110" s="117"/>
      <c r="C110" s="631" t="s">
        <v>575</v>
      </c>
      <c r="D110" s="175" t="s">
        <v>374</v>
      </c>
      <c r="E110" s="175">
        <v>20</v>
      </c>
      <c r="F110" s="184"/>
      <c r="G110" s="199"/>
      <c r="H110" s="112"/>
      <c r="I110" s="199"/>
      <c r="J110" s="199"/>
      <c r="K110" s="518"/>
      <c r="L110" s="263"/>
      <c r="M110" s="264"/>
      <c r="N110" s="404"/>
      <c r="O110" s="274"/>
      <c r="P110" s="274"/>
      <c r="Q110" s="350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  <c r="CD110" s="297"/>
      <c r="CE110" s="297"/>
      <c r="CF110" s="297"/>
      <c r="CG110" s="297"/>
      <c r="CH110" s="297"/>
      <c r="CI110" s="297"/>
      <c r="CJ110" s="297"/>
      <c r="CK110" s="297"/>
      <c r="CL110" s="297"/>
      <c r="CM110" s="297"/>
      <c r="CN110" s="297"/>
      <c r="CO110" s="297"/>
      <c r="CP110" s="297"/>
    </row>
    <row r="111" spans="1:94" s="298" customFormat="1" ht="22.5" x14ac:dyDescent="0.25">
      <c r="A111" s="348">
        <f>IF(COUNTBLANK(E111)=1," ",COUNTA(E$14:E111))</f>
        <v>90</v>
      </c>
      <c r="B111" s="117"/>
      <c r="C111" s="631" t="s">
        <v>576</v>
      </c>
      <c r="D111" s="197" t="s">
        <v>54</v>
      </c>
      <c r="E111" s="197">
        <v>20</v>
      </c>
      <c r="F111" s="184"/>
      <c r="G111" s="519"/>
      <c r="H111" s="112"/>
      <c r="I111" s="519"/>
      <c r="J111" s="199"/>
      <c r="K111" s="520"/>
      <c r="L111" s="263"/>
      <c r="M111" s="264"/>
      <c r="N111" s="404"/>
      <c r="O111" s="274"/>
      <c r="P111" s="274"/>
      <c r="Q111" s="350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  <c r="CD111" s="297"/>
      <c r="CE111" s="297"/>
      <c r="CF111" s="297"/>
      <c r="CG111" s="297"/>
      <c r="CH111" s="297"/>
      <c r="CI111" s="297"/>
      <c r="CJ111" s="297"/>
      <c r="CK111" s="297"/>
      <c r="CL111" s="297"/>
      <c r="CM111" s="297"/>
      <c r="CN111" s="297"/>
      <c r="CO111" s="297"/>
      <c r="CP111" s="297"/>
    </row>
    <row r="112" spans="1:94" s="298" customFormat="1" ht="11.25" x14ac:dyDescent="0.25">
      <c r="A112" s="348">
        <f>IF(COUNTBLANK(E112)=1," ",COUNTA(E$14:E112))</f>
        <v>91</v>
      </c>
      <c r="B112" s="117"/>
      <c r="C112" s="186" t="s">
        <v>419</v>
      </c>
      <c r="D112" s="197" t="s">
        <v>52</v>
      </c>
      <c r="E112" s="197">
        <v>440</v>
      </c>
      <c r="F112" s="184"/>
      <c r="G112" s="199"/>
      <c r="H112" s="112"/>
      <c r="I112" s="199"/>
      <c r="J112" s="199"/>
      <c r="K112" s="518"/>
      <c r="L112" s="263"/>
      <c r="M112" s="264"/>
      <c r="N112" s="404"/>
      <c r="O112" s="274"/>
      <c r="P112" s="274"/>
      <c r="Q112" s="350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  <c r="CD112" s="297"/>
      <c r="CE112" s="297"/>
      <c r="CF112" s="297"/>
      <c r="CG112" s="297"/>
      <c r="CH112" s="297"/>
      <c r="CI112" s="297"/>
      <c r="CJ112" s="297"/>
      <c r="CK112" s="297"/>
      <c r="CL112" s="297"/>
      <c r="CM112" s="297"/>
      <c r="CN112" s="297"/>
      <c r="CO112" s="297"/>
      <c r="CP112" s="297"/>
    </row>
    <row r="113" spans="1:94" s="298" customFormat="1" ht="11.25" x14ac:dyDescent="0.25">
      <c r="A113" s="348">
        <f>IF(COUNTBLANK(E113)=1," ",COUNTA(E$14:E113))</f>
        <v>92</v>
      </c>
      <c r="B113" s="117"/>
      <c r="C113" s="186" t="s">
        <v>420</v>
      </c>
      <c r="D113" s="197" t="s">
        <v>54</v>
      </c>
      <c r="E113" s="197">
        <v>160</v>
      </c>
      <c r="F113" s="184"/>
      <c r="G113" s="199"/>
      <c r="H113" s="112"/>
      <c r="I113" s="199"/>
      <c r="J113" s="199"/>
      <c r="K113" s="518"/>
      <c r="L113" s="263"/>
      <c r="M113" s="264"/>
      <c r="N113" s="404"/>
      <c r="O113" s="274"/>
      <c r="P113" s="274"/>
      <c r="Q113" s="350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  <c r="CD113" s="297"/>
      <c r="CE113" s="297"/>
      <c r="CF113" s="297"/>
      <c r="CG113" s="297"/>
      <c r="CH113" s="297"/>
      <c r="CI113" s="297"/>
      <c r="CJ113" s="297"/>
      <c r="CK113" s="297"/>
      <c r="CL113" s="297"/>
      <c r="CM113" s="297"/>
      <c r="CN113" s="297"/>
      <c r="CO113" s="297"/>
      <c r="CP113" s="297"/>
    </row>
    <row r="114" spans="1:94" s="298" customFormat="1" ht="11.25" x14ac:dyDescent="0.25">
      <c r="A114" s="348">
        <f>IF(COUNTBLANK(E114)=1," ",COUNTA(E$14:E114))</f>
        <v>93</v>
      </c>
      <c r="B114" s="117"/>
      <c r="C114" s="186" t="s">
        <v>421</v>
      </c>
      <c r="D114" s="197" t="s">
        <v>54</v>
      </c>
      <c r="E114" s="197">
        <v>20</v>
      </c>
      <c r="F114" s="184"/>
      <c r="G114" s="199"/>
      <c r="H114" s="112"/>
      <c r="I114" s="199"/>
      <c r="J114" s="199"/>
      <c r="K114" s="518"/>
      <c r="L114" s="263"/>
      <c r="M114" s="264"/>
      <c r="N114" s="404"/>
      <c r="O114" s="274"/>
      <c r="P114" s="274"/>
      <c r="Q114" s="350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  <c r="CD114" s="297"/>
      <c r="CE114" s="297"/>
      <c r="CF114" s="297"/>
      <c r="CG114" s="297"/>
      <c r="CH114" s="297"/>
      <c r="CI114" s="297"/>
      <c r="CJ114" s="297"/>
      <c r="CK114" s="297"/>
      <c r="CL114" s="297"/>
      <c r="CM114" s="297"/>
      <c r="CN114" s="297"/>
      <c r="CO114" s="297"/>
      <c r="CP114" s="297"/>
    </row>
    <row r="115" spans="1:94" s="298" customFormat="1" ht="11.25" x14ac:dyDescent="0.25">
      <c r="A115" s="348">
        <f>IF(COUNTBLANK(E115)=1," ",COUNTA(E$14:E115))</f>
        <v>94</v>
      </c>
      <c r="B115" s="117"/>
      <c r="C115" s="511" t="s">
        <v>422</v>
      </c>
      <c r="D115" s="197" t="s">
        <v>54</v>
      </c>
      <c r="E115" s="197">
        <v>20</v>
      </c>
      <c r="F115" s="184"/>
      <c r="G115" s="199"/>
      <c r="H115" s="112"/>
      <c r="I115" s="199"/>
      <c r="J115" s="199"/>
      <c r="K115" s="518"/>
      <c r="L115" s="263"/>
      <c r="M115" s="264"/>
      <c r="N115" s="404"/>
      <c r="O115" s="274"/>
      <c r="P115" s="274"/>
      <c r="Q115" s="350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  <c r="CD115" s="297"/>
      <c r="CE115" s="297"/>
      <c r="CF115" s="297"/>
      <c r="CG115" s="297"/>
      <c r="CH115" s="297"/>
      <c r="CI115" s="297"/>
      <c r="CJ115" s="297"/>
      <c r="CK115" s="297"/>
      <c r="CL115" s="297"/>
      <c r="CM115" s="297"/>
      <c r="CN115" s="297"/>
      <c r="CO115" s="297"/>
      <c r="CP115" s="297"/>
    </row>
    <row r="116" spans="1:94" s="298" customFormat="1" ht="11.25" x14ac:dyDescent="0.25">
      <c r="A116" s="348">
        <f>IF(COUNTBLANK(E116)=1," ",COUNTA(E$14:E116))</f>
        <v>95</v>
      </c>
      <c r="B116" s="117"/>
      <c r="C116" s="511" t="s">
        <v>423</v>
      </c>
      <c r="D116" s="197" t="s">
        <v>54</v>
      </c>
      <c r="E116" s="197">
        <v>20</v>
      </c>
      <c r="F116" s="184"/>
      <c r="G116" s="199"/>
      <c r="H116" s="112"/>
      <c r="I116" s="199"/>
      <c r="J116" s="199"/>
      <c r="K116" s="518"/>
      <c r="L116" s="263"/>
      <c r="M116" s="264"/>
      <c r="N116" s="404"/>
      <c r="O116" s="274"/>
      <c r="P116" s="274"/>
      <c r="Q116" s="350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  <c r="CD116" s="297"/>
      <c r="CE116" s="297"/>
      <c r="CF116" s="297"/>
      <c r="CG116" s="297"/>
      <c r="CH116" s="297"/>
      <c r="CI116" s="297"/>
      <c r="CJ116" s="297"/>
      <c r="CK116" s="297"/>
      <c r="CL116" s="297"/>
      <c r="CM116" s="297"/>
      <c r="CN116" s="297"/>
      <c r="CO116" s="297"/>
      <c r="CP116" s="297"/>
    </row>
    <row r="117" spans="1:94" s="298" customFormat="1" ht="22.5" x14ac:dyDescent="0.25">
      <c r="A117" s="348">
        <f>IF(COUNTBLANK(E117)=1," ",COUNTA(E$14:E117))</f>
        <v>96</v>
      </c>
      <c r="B117" s="117"/>
      <c r="C117" s="511" t="s">
        <v>424</v>
      </c>
      <c r="D117" s="197" t="s">
        <v>54</v>
      </c>
      <c r="E117" s="197">
        <v>80</v>
      </c>
      <c r="F117" s="184"/>
      <c r="G117" s="199"/>
      <c r="H117" s="112"/>
      <c r="I117" s="199"/>
      <c r="J117" s="199"/>
      <c r="K117" s="518"/>
      <c r="L117" s="263"/>
      <c r="M117" s="264"/>
      <c r="N117" s="404"/>
      <c r="O117" s="274"/>
      <c r="P117" s="274"/>
      <c r="Q117" s="350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  <c r="CD117" s="297"/>
      <c r="CE117" s="297"/>
      <c r="CF117" s="297"/>
      <c r="CG117" s="297"/>
      <c r="CH117" s="297"/>
      <c r="CI117" s="297"/>
      <c r="CJ117" s="297"/>
      <c r="CK117" s="297"/>
      <c r="CL117" s="297"/>
      <c r="CM117" s="297"/>
      <c r="CN117" s="297"/>
      <c r="CO117" s="297"/>
      <c r="CP117" s="297"/>
    </row>
    <row r="118" spans="1:94" s="298" customFormat="1" ht="11.25" x14ac:dyDescent="0.25">
      <c r="A118" s="348">
        <f>IF(COUNTBLANK(E118)=1," ",COUNTA(E$14:E118))</f>
        <v>97</v>
      </c>
      <c r="B118" s="117"/>
      <c r="C118" s="511" t="s">
        <v>403</v>
      </c>
      <c r="D118" s="197" t="s">
        <v>98</v>
      </c>
      <c r="E118" s="197">
        <v>5</v>
      </c>
      <c r="F118" s="184"/>
      <c r="G118" s="199"/>
      <c r="H118" s="112"/>
      <c r="I118" s="199"/>
      <c r="J118" s="199"/>
      <c r="K118" s="518"/>
      <c r="L118" s="263"/>
      <c r="M118" s="264"/>
      <c r="N118" s="404"/>
      <c r="O118" s="274"/>
      <c r="P118" s="274"/>
      <c r="Q118" s="350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  <c r="CD118" s="297"/>
      <c r="CE118" s="297"/>
      <c r="CF118" s="297"/>
      <c r="CG118" s="297"/>
      <c r="CH118" s="297"/>
      <c r="CI118" s="297"/>
      <c r="CJ118" s="297"/>
      <c r="CK118" s="297"/>
      <c r="CL118" s="297"/>
      <c r="CM118" s="297"/>
      <c r="CN118" s="297"/>
      <c r="CO118" s="297"/>
      <c r="CP118" s="297"/>
    </row>
    <row r="119" spans="1:94" s="298" customFormat="1" ht="11.25" x14ac:dyDescent="0.25">
      <c r="A119" s="348">
        <f>IF(COUNTBLANK(E119)=1," ",COUNTA(E$14:E119))</f>
        <v>98</v>
      </c>
      <c r="B119" s="117"/>
      <c r="C119" s="511" t="s">
        <v>404</v>
      </c>
      <c r="D119" s="197" t="s">
        <v>374</v>
      </c>
      <c r="E119" s="197">
        <v>10</v>
      </c>
      <c r="F119" s="184"/>
      <c r="G119" s="199"/>
      <c r="H119" s="112"/>
      <c r="I119" s="199"/>
      <c r="J119" s="199"/>
      <c r="K119" s="518"/>
      <c r="L119" s="263"/>
      <c r="M119" s="264"/>
      <c r="N119" s="404"/>
      <c r="O119" s="274"/>
      <c r="P119" s="274"/>
      <c r="Q119" s="350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  <c r="CD119" s="297"/>
      <c r="CE119" s="297"/>
      <c r="CF119" s="297"/>
      <c r="CG119" s="297"/>
      <c r="CH119" s="297"/>
      <c r="CI119" s="297"/>
      <c r="CJ119" s="297"/>
      <c r="CK119" s="297"/>
      <c r="CL119" s="297"/>
      <c r="CM119" s="297"/>
      <c r="CN119" s="297"/>
      <c r="CO119" s="297"/>
      <c r="CP119" s="297"/>
    </row>
    <row r="120" spans="1:94" s="298" customFormat="1" ht="11.25" x14ac:dyDescent="0.2">
      <c r="A120" s="348">
        <f>IF(COUNTBLANK(E120)=1," ",COUNTA(E$14:E120))</f>
        <v>99</v>
      </c>
      <c r="B120" s="117"/>
      <c r="C120" s="511" t="s">
        <v>425</v>
      </c>
      <c r="D120" s="197" t="s">
        <v>374</v>
      </c>
      <c r="E120" s="197">
        <v>10</v>
      </c>
      <c r="F120" s="184"/>
      <c r="G120" s="133"/>
      <c r="H120" s="112"/>
      <c r="I120" s="133"/>
      <c r="J120" s="133"/>
      <c r="K120" s="133"/>
      <c r="L120" s="263"/>
      <c r="M120" s="264"/>
      <c r="N120" s="404"/>
      <c r="O120" s="274"/>
      <c r="P120" s="274"/>
      <c r="Q120" s="350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  <c r="CD120" s="297"/>
      <c r="CE120" s="297"/>
      <c r="CF120" s="297"/>
      <c r="CG120" s="297"/>
      <c r="CH120" s="297"/>
      <c r="CI120" s="297"/>
      <c r="CJ120" s="297"/>
      <c r="CK120" s="297"/>
      <c r="CL120" s="297"/>
      <c r="CM120" s="297"/>
      <c r="CN120" s="297"/>
      <c r="CO120" s="297"/>
      <c r="CP120" s="297"/>
    </row>
    <row r="121" spans="1:94" s="298" customFormat="1" ht="11.25" x14ac:dyDescent="0.25">
      <c r="A121" s="348">
        <f>IF(COUNTBLANK(E121)=1," ",COUNTA(E$14:E121))</f>
        <v>100</v>
      </c>
      <c r="B121" s="117"/>
      <c r="C121" s="511" t="s">
        <v>417</v>
      </c>
      <c r="D121" s="197" t="s">
        <v>374</v>
      </c>
      <c r="E121" s="197">
        <v>10</v>
      </c>
      <c r="F121" s="184"/>
      <c r="G121" s="518"/>
      <c r="H121" s="112"/>
      <c r="I121" s="518"/>
      <c r="J121" s="518"/>
      <c r="K121" s="518"/>
      <c r="L121" s="263"/>
      <c r="M121" s="264"/>
      <c r="N121" s="404"/>
      <c r="O121" s="274"/>
      <c r="P121" s="274"/>
      <c r="Q121" s="350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  <c r="CD121" s="297"/>
      <c r="CE121" s="297"/>
      <c r="CF121" s="297"/>
      <c r="CG121" s="297"/>
      <c r="CH121" s="297"/>
      <c r="CI121" s="297"/>
      <c r="CJ121" s="297"/>
      <c r="CK121" s="297"/>
      <c r="CL121" s="297"/>
      <c r="CM121" s="297"/>
      <c r="CN121" s="297"/>
      <c r="CO121" s="297"/>
      <c r="CP121" s="297"/>
    </row>
    <row r="122" spans="1:94" s="298" customFormat="1" ht="11.25" x14ac:dyDescent="0.25">
      <c r="A122" s="348" t="str">
        <f>IF(COUNTBLANK(E122)=1," ",COUNTA(E$14:E122))</f>
        <v xml:space="preserve"> </v>
      </c>
      <c r="B122" s="117"/>
      <c r="C122" s="507" t="s">
        <v>429</v>
      </c>
      <c r="D122" s="464"/>
      <c r="E122" s="464"/>
      <c r="F122" s="184"/>
      <c r="G122" s="518"/>
      <c r="H122" s="112"/>
      <c r="I122" s="518"/>
      <c r="J122" s="518"/>
      <c r="K122" s="518"/>
      <c r="L122" s="263"/>
      <c r="M122" s="264"/>
      <c r="N122" s="404"/>
      <c r="O122" s="274"/>
      <c r="P122" s="274"/>
      <c r="Q122" s="350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  <c r="CD122" s="297"/>
      <c r="CE122" s="297"/>
      <c r="CF122" s="297"/>
      <c r="CG122" s="297"/>
      <c r="CH122" s="297"/>
      <c r="CI122" s="297"/>
      <c r="CJ122" s="297"/>
      <c r="CK122" s="297"/>
      <c r="CL122" s="297"/>
      <c r="CM122" s="297"/>
      <c r="CN122" s="297"/>
      <c r="CO122" s="297"/>
      <c r="CP122" s="297"/>
    </row>
    <row r="123" spans="1:94" s="298" customFormat="1" ht="11.25" x14ac:dyDescent="0.25">
      <c r="A123" s="348">
        <f>IF(COUNTBLANK(E123)=1," ",COUNTA(E$14:E123))</f>
        <v>101</v>
      </c>
      <c r="B123" s="117"/>
      <c r="C123" s="496" t="s">
        <v>373</v>
      </c>
      <c r="D123" s="497" t="s">
        <v>374</v>
      </c>
      <c r="E123" s="497">
        <v>10</v>
      </c>
      <c r="F123" s="497">
        <v>10</v>
      </c>
      <c r="G123" s="497"/>
      <c r="H123" s="497"/>
      <c r="I123" s="497"/>
      <c r="J123" s="497"/>
      <c r="K123" s="497"/>
      <c r="L123" s="497"/>
      <c r="M123" s="497"/>
      <c r="N123" s="497"/>
      <c r="O123" s="497"/>
      <c r="P123" s="497"/>
      <c r="Q123" s="521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  <c r="CD123" s="297"/>
      <c r="CE123" s="297"/>
      <c r="CF123" s="297"/>
      <c r="CG123" s="297"/>
      <c r="CH123" s="297"/>
      <c r="CI123" s="297"/>
      <c r="CJ123" s="297"/>
      <c r="CK123" s="297"/>
      <c r="CL123" s="297"/>
      <c r="CM123" s="297"/>
      <c r="CN123" s="297"/>
      <c r="CO123" s="297"/>
      <c r="CP123" s="297"/>
    </row>
    <row r="124" spans="1:94" s="298" customFormat="1" ht="25.5" customHeight="1" x14ac:dyDescent="0.25">
      <c r="A124" s="348">
        <f>IF(COUNTBLANK(E124)=1," ",COUNTA(E$14:E124))</f>
        <v>102</v>
      </c>
      <c r="B124" s="117"/>
      <c r="C124" s="631" t="s">
        <v>575</v>
      </c>
      <c r="D124" s="175" t="s">
        <v>374</v>
      </c>
      <c r="E124" s="175">
        <v>40</v>
      </c>
      <c r="F124" s="175">
        <v>40</v>
      </c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486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  <c r="CD124" s="297"/>
      <c r="CE124" s="297"/>
      <c r="CF124" s="297"/>
      <c r="CG124" s="297"/>
      <c r="CH124" s="297"/>
      <c r="CI124" s="297"/>
      <c r="CJ124" s="297"/>
      <c r="CK124" s="297"/>
      <c r="CL124" s="297"/>
      <c r="CM124" s="297"/>
      <c r="CN124" s="297"/>
      <c r="CO124" s="297"/>
      <c r="CP124" s="297"/>
    </row>
    <row r="125" spans="1:94" s="298" customFormat="1" ht="22.5" x14ac:dyDescent="0.25">
      <c r="A125" s="348">
        <f>IF(COUNTBLANK(E125)=1," ",COUNTA(E$14:E125))</f>
        <v>103</v>
      </c>
      <c r="B125" s="117"/>
      <c r="C125" s="631" t="s">
        <v>576</v>
      </c>
      <c r="D125" s="197" t="s">
        <v>54</v>
      </c>
      <c r="E125" s="197">
        <v>40</v>
      </c>
      <c r="F125" s="197">
        <v>40</v>
      </c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501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  <c r="CD125" s="297"/>
      <c r="CE125" s="297"/>
      <c r="CF125" s="297"/>
      <c r="CG125" s="297"/>
      <c r="CH125" s="297"/>
      <c r="CI125" s="297"/>
      <c r="CJ125" s="297"/>
      <c r="CK125" s="297"/>
      <c r="CL125" s="297"/>
      <c r="CM125" s="297"/>
      <c r="CN125" s="297"/>
      <c r="CO125" s="297"/>
      <c r="CP125" s="297"/>
    </row>
    <row r="126" spans="1:94" s="298" customFormat="1" ht="11.25" x14ac:dyDescent="0.25">
      <c r="A126" s="348">
        <f>IF(COUNTBLANK(E126)=1," ",COUNTA(E$14:E126))</f>
        <v>104</v>
      </c>
      <c r="B126" s="117"/>
      <c r="C126" s="186" t="s">
        <v>419</v>
      </c>
      <c r="D126" s="197" t="s">
        <v>52</v>
      </c>
      <c r="E126" s="197">
        <v>560</v>
      </c>
      <c r="F126" s="197">
        <v>560</v>
      </c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501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  <c r="CD126" s="297"/>
      <c r="CE126" s="297"/>
      <c r="CF126" s="297"/>
      <c r="CG126" s="297"/>
      <c r="CH126" s="297"/>
      <c r="CI126" s="297"/>
      <c r="CJ126" s="297"/>
      <c r="CK126" s="297"/>
      <c r="CL126" s="297"/>
      <c r="CM126" s="297"/>
      <c r="CN126" s="297"/>
      <c r="CO126" s="297"/>
      <c r="CP126" s="297"/>
    </row>
    <row r="127" spans="1:94" s="298" customFormat="1" ht="11.25" x14ac:dyDescent="0.25">
      <c r="A127" s="348">
        <f>IF(COUNTBLANK(E127)=1," ",COUNTA(E$14:E127))</f>
        <v>105</v>
      </c>
      <c r="B127" s="117"/>
      <c r="C127" s="186" t="s">
        <v>420</v>
      </c>
      <c r="D127" s="197" t="s">
        <v>54</v>
      </c>
      <c r="E127" s="197">
        <v>80</v>
      </c>
      <c r="F127" s="197">
        <v>80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501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  <c r="CD127" s="297"/>
      <c r="CE127" s="297"/>
      <c r="CF127" s="297"/>
      <c r="CG127" s="297"/>
      <c r="CH127" s="297"/>
      <c r="CI127" s="297"/>
      <c r="CJ127" s="297"/>
      <c r="CK127" s="297"/>
      <c r="CL127" s="297"/>
      <c r="CM127" s="297"/>
      <c r="CN127" s="297"/>
      <c r="CO127" s="297"/>
      <c r="CP127" s="297"/>
    </row>
    <row r="128" spans="1:94" s="298" customFormat="1" ht="11.25" x14ac:dyDescent="0.25">
      <c r="A128" s="348">
        <f>IF(COUNTBLANK(E128)=1," ",COUNTA(E$14:E128))</f>
        <v>106</v>
      </c>
      <c r="B128" s="117"/>
      <c r="C128" s="186" t="s">
        <v>421</v>
      </c>
      <c r="D128" s="197" t="s">
        <v>54</v>
      </c>
      <c r="E128" s="197">
        <v>60</v>
      </c>
      <c r="F128" s="197">
        <v>60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501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  <c r="CD128" s="297"/>
      <c r="CE128" s="297"/>
      <c r="CF128" s="297"/>
      <c r="CG128" s="297"/>
      <c r="CH128" s="297"/>
      <c r="CI128" s="297"/>
      <c r="CJ128" s="297"/>
      <c r="CK128" s="297"/>
      <c r="CL128" s="297"/>
      <c r="CM128" s="297"/>
      <c r="CN128" s="297"/>
      <c r="CO128" s="297"/>
      <c r="CP128" s="297"/>
    </row>
    <row r="129" spans="1:94" s="298" customFormat="1" ht="11.25" x14ac:dyDescent="0.25">
      <c r="A129" s="348">
        <f>IF(COUNTBLANK(E129)=1," ",COUNTA(E$14:E129))</f>
        <v>107</v>
      </c>
      <c r="B129" s="117"/>
      <c r="C129" s="511" t="s">
        <v>422</v>
      </c>
      <c r="D129" s="197" t="s">
        <v>54</v>
      </c>
      <c r="E129" s="197">
        <v>20</v>
      </c>
      <c r="F129" s="197">
        <v>20</v>
      </c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501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  <c r="CD129" s="297"/>
      <c r="CE129" s="297"/>
      <c r="CF129" s="297"/>
      <c r="CG129" s="297"/>
      <c r="CH129" s="297"/>
      <c r="CI129" s="297"/>
      <c r="CJ129" s="297"/>
      <c r="CK129" s="297"/>
      <c r="CL129" s="297"/>
      <c r="CM129" s="297"/>
      <c r="CN129" s="297"/>
      <c r="CO129" s="297"/>
      <c r="CP129" s="297"/>
    </row>
    <row r="130" spans="1:94" s="298" customFormat="1" ht="11.25" x14ac:dyDescent="0.25">
      <c r="A130" s="348">
        <f>IF(COUNTBLANK(E130)=1," ",COUNTA(E$14:E130))</f>
        <v>108</v>
      </c>
      <c r="B130" s="117"/>
      <c r="C130" s="511" t="s">
        <v>423</v>
      </c>
      <c r="D130" s="197" t="s">
        <v>54</v>
      </c>
      <c r="E130" s="197">
        <v>20</v>
      </c>
      <c r="F130" s="197">
        <v>20</v>
      </c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501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  <c r="CD130" s="297"/>
      <c r="CE130" s="297"/>
      <c r="CF130" s="297"/>
      <c r="CG130" s="297"/>
      <c r="CH130" s="297"/>
      <c r="CI130" s="297"/>
      <c r="CJ130" s="297"/>
      <c r="CK130" s="297"/>
      <c r="CL130" s="297"/>
      <c r="CM130" s="297"/>
      <c r="CN130" s="297"/>
      <c r="CO130" s="297"/>
      <c r="CP130" s="297"/>
    </row>
    <row r="131" spans="1:94" s="298" customFormat="1" ht="22.5" x14ac:dyDescent="0.25">
      <c r="A131" s="348">
        <f>IF(COUNTBLANK(E131)=1," ",COUNTA(E$14:E131))</f>
        <v>109</v>
      </c>
      <c r="B131" s="117"/>
      <c r="C131" s="511" t="s">
        <v>424</v>
      </c>
      <c r="D131" s="197" t="s">
        <v>54</v>
      </c>
      <c r="E131" s="197">
        <v>80</v>
      </c>
      <c r="F131" s="197">
        <v>80</v>
      </c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501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  <c r="CD131" s="297"/>
      <c r="CE131" s="297"/>
      <c r="CF131" s="297"/>
      <c r="CG131" s="297"/>
      <c r="CH131" s="297"/>
      <c r="CI131" s="297"/>
      <c r="CJ131" s="297"/>
      <c r="CK131" s="297"/>
      <c r="CL131" s="297"/>
      <c r="CM131" s="297"/>
      <c r="CN131" s="297"/>
      <c r="CO131" s="297"/>
      <c r="CP131" s="297"/>
    </row>
    <row r="132" spans="1:94" s="298" customFormat="1" ht="11.25" x14ac:dyDescent="0.25">
      <c r="A132" s="348">
        <f>IF(COUNTBLANK(E132)=1," ",COUNTA(E$14:E132))</f>
        <v>110</v>
      </c>
      <c r="B132" s="117"/>
      <c r="C132" s="511" t="s">
        <v>403</v>
      </c>
      <c r="D132" s="197" t="s">
        <v>98</v>
      </c>
      <c r="E132" s="197">
        <v>10</v>
      </c>
      <c r="F132" s="197">
        <v>10</v>
      </c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501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  <c r="CD132" s="297"/>
      <c r="CE132" s="297"/>
      <c r="CF132" s="297"/>
      <c r="CG132" s="297"/>
      <c r="CH132" s="297"/>
      <c r="CI132" s="297"/>
      <c r="CJ132" s="297"/>
      <c r="CK132" s="297"/>
      <c r="CL132" s="297"/>
      <c r="CM132" s="297"/>
      <c r="CN132" s="297"/>
      <c r="CO132" s="297"/>
      <c r="CP132" s="297"/>
    </row>
    <row r="133" spans="1:94" s="298" customFormat="1" ht="11.25" x14ac:dyDescent="0.25">
      <c r="A133" s="348">
        <f>IF(COUNTBLANK(E133)=1," ",COUNTA(E$14:E133))</f>
        <v>111</v>
      </c>
      <c r="B133" s="117"/>
      <c r="C133" s="511" t="s">
        <v>404</v>
      </c>
      <c r="D133" s="197" t="s">
        <v>374</v>
      </c>
      <c r="E133" s="197">
        <v>10</v>
      </c>
      <c r="F133" s="197">
        <v>10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501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  <c r="CD133" s="297"/>
      <c r="CE133" s="297"/>
      <c r="CF133" s="297"/>
      <c r="CG133" s="297"/>
      <c r="CH133" s="297"/>
      <c r="CI133" s="297"/>
      <c r="CJ133" s="297"/>
      <c r="CK133" s="297"/>
      <c r="CL133" s="297"/>
      <c r="CM133" s="297"/>
      <c r="CN133" s="297"/>
      <c r="CO133" s="297"/>
      <c r="CP133" s="297"/>
    </row>
    <row r="134" spans="1:94" s="298" customFormat="1" ht="11.25" x14ac:dyDescent="0.25">
      <c r="A134" s="348">
        <f>IF(COUNTBLANK(E134)=1," ",COUNTA(E$14:E134))</f>
        <v>112</v>
      </c>
      <c r="B134" s="117"/>
      <c r="C134" s="511" t="s">
        <v>425</v>
      </c>
      <c r="D134" s="197" t="s">
        <v>374</v>
      </c>
      <c r="E134" s="197">
        <v>10</v>
      </c>
      <c r="F134" s="197">
        <v>10</v>
      </c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501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  <c r="CD134" s="297"/>
      <c r="CE134" s="297"/>
      <c r="CF134" s="297"/>
      <c r="CG134" s="297"/>
      <c r="CH134" s="297"/>
      <c r="CI134" s="297"/>
      <c r="CJ134" s="297"/>
      <c r="CK134" s="297"/>
      <c r="CL134" s="297"/>
      <c r="CM134" s="297"/>
      <c r="CN134" s="297"/>
      <c r="CO134" s="297"/>
      <c r="CP134" s="297"/>
    </row>
    <row r="135" spans="1:94" s="298" customFormat="1" ht="11.25" x14ac:dyDescent="0.25">
      <c r="A135" s="348">
        <f>IF(COUNTBLANK(E135)=1," ",COUNTA(E$14:E135))</f>
        <v>113</v>
      </c>
      <c r="B135" s="117"/>
      <c r="C135" s="511" t="s">
        <v>417</v>
      </c>
      <c r="D135" s="197" t="s">
        <v>374</v>
      </c>
      <c r="E135" s="197">
        <v>10</v>
      </c>
      <c r="F135" s="197">
        <v>10</v>
      </c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501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  <c r="CD135" s="297"/>
      <c r="CE135" s="297"/>
      <c r="CF135" s="297"/>
      <c r="CG135" s="297"/>
      <c r="CH135" s="297"/>
      <c r="CI135" s="297"/>
      <c r="CJ135" s="297"/>
      <c r="CK135" s="297"/>
      <c r="CL135" s="297"/>
      <c r="CM135" s="297"/>
      <c r="CN135" s="297"/>
      <c r="CO135" s="297"/>
      <c r="CP135" s="297"/>
    </row>
    <row r="136" spans="1:94" s="298" customFormat="1" ht="11.25" x14ac:dyDescent="0.25">
      <c r="A136" s="348" t="str">
        <f>IF(COUNTBLANK(E136)=1," ",COUNTA(E$14:E136))</f>
        <v xml:space="preserve"> </v>
      </c>
      <c r="B136" s="117"/>
      <c r="C136" s="507" t="s">
        <v>430</v>
      </c>
      <c r="D136" s="464"/>
      <c r="E136" s="412"/>
      <c r="F136" s="184"/>
      <c r="G136" s="518"/>
      <c r="H136" s="112"/>
      <c r="I136" s="518"/>
      <c r="J136" s="518"/>
      <c r="K136" s="518"/>
      <c r="L136" s="263"/>
      <c r="M136" s="264"/>
      <c r="N136" s="404"/>
      <c r="O136" s="274"/>
      <c r="P136" s="274"/>
      <c r="Q136" s="350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  <c r="CD136" s="297"/>
      <c r="CE136" s="297"/>
      <c r="CF136" s="297"/>
      <c r="CG136" s="297"/>
      <c r="CH136" s="297"/>
      <c r="CI136" s="297"/>
      <c r="CJ136" s="297"/>
      <c r="CK136" s="297"/>
      <c r="CL136" s="297"/>
      <c r="CM136" s="297"/>
      <c r="CN136" s="297"/>
      <c r="CO136" s="297"/>
      <c r="CP136" s="297"/>
    </row>
    <row r="137" spans="1:94" s="298" customFormat="1" ht="11.25" x14ac:dyDescent="0.25">
      <c r="A137" s="348">
        <f>IF(COUNTBLANK(E137)=1," ",COUNTA(E$14:E137))</f>
        <v>114</v>
      </c>
      <c r="B137" s="117"/>
      <c r="C137" s="496" t="s">
        <v>373</v>
      </c>
      <c r="D137" s="497" t="s">
        <v>374</v>
      </c>
      <c r="E137" s="497">
        <v>5</v>
      </c>
      <c r="F137" s="497">
        <v>5</v>
      </c>
      <c r="G137" s="497"/>
      <c r="H137" s="497"/>
      <c r="I137" s="497"/>
      <c r="J137" s="497"/>
      <c r="K137" s="497"/>
      <c r="L137" s="497"/>
      <c r="M137" s="497"/>
      <c r="N137" s="497"/>
      <c r="O137" s="497"/>
      <c r="P137" s="497"/>
      <c r="Q137" s="521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  <c r="CD137" s="297"/>
      <c r="CE137" s="297"/>
      <c r="CF137" s="297"/>
      <c r="CG137" s="297"/>
      <c r="CH137" s="297"/>
      <c r="CI137" s="297"/>
      <c r="CJ137" s="297"/>
      <c r="CK137" s="297"/>
      <c r="CL137" s="297"/>
      <c r="CM137" s="297"/>
      <c r="CN137" s="297"/>
      <c r="CO137" s="297"/>
      <c r="CP137" s="297"/>
    </row>
    <row r="138" spans="1:94" s="298" customFormat="1" ht="22.5" customHeight="1" x14ac:dyDescent="0.25">
      <c r="A138" s="348">
        <f>IF(COUNTBLANK(E138)=1," ",COUNTA(E$14:E138))</f>
        <v>115</v>
      </c>
      <c r="B138" s="117"/>
      <c r="C138" s="631" t="s">
        <v>575</v>
      </c>
      <c r="D138" s="175" t="s">
        <v>374</v>
      </c>
      <c r="E138" s="175">
        <v>15</v>
      </c>
      <c r="F138" s="175">
        <v>15</v>
      </c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486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  <c r="CD138" s="297"/>
      <c r="CE138" s="297"/>
      <c r="CF138" s="297"/>
      <c r="CG138" s="297"/>
      <c r="CH138" s="297"/>
      <c r="CI138" s="297"/>
      <c r="CJ138" s="297"/>
      <c r="CK138" s="297"/>
      <c r="CL138" s="297"/>
      <c r="CM138" s="297"/>
      <c r="CN138" s="297"/>
      <c r="CO138" s="297"/>
      <c r="CP138" s="297"/>
    </row>
    <row r="139" spans="1:94" s="298" customFormat="1" ht="22.5" x14ac:dyDescent="0.25">
      <c r="A139" s="348">
        <f>IF(COUNTBLANK(E139)=1," ",COUNTA(E$14:E139))</f>
        <v>116</v>
      </c>
      <c r="B139" s="117"/>
      <c r="C139" s="631" t="s">
        <v>576</v>
      </c>
      <c r="D139" s="197" t="s">
        <v>54</v>
      </c>
      <c r="E139" s="197">
        <v>15</v>
      </c>
      <c r="F139" s="197">
        <v>15</v>
      </c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501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  <c r="CD139" s="297"/>
      <c r="CE139" s="297"/>
      <c r="CF139" s="297"/>
      <c r="CG139" s="297"/>
      <c r="CH139" s="297"/>
      <c r="CI139" s="297"/>
      <c r="CJ139" s="297"/>
      <c r="CK139" s="297"/>
      <c r="CL139" s="297"/>
      <c r="CM139" s="297"/>
      <c r="CN139" s="297"/>
      <c r="CO139" s="297"/>
      <c r="CP139" s="297"/>
    </row>
    <row r="140" spans="1:94" s="298" customFormat="1" ht="11.25" x14ac:dyDescent="0.25">
      <c r="A140" s="348">
        <f>IF(COUNTBLANK(E140)=1," ",COUNTA(E$14:E140))</f>
        <v>117</v>
      </c>
      <c r="B140" s="117"/>
      <c r="C140" s="186" t="s">
        <v>419</v>
      </c>
      <c r="D140" s="197" t="s">
        <v>52</v>
      </c>
      <c r="E140" s="197">
        <v>200</v>
      </c>
      <c r="F140" s="197">
        <v>200</v>
      </c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501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  <c r="CD140" s="297"/>
      <c r="CE140" s="297"/>
      <c r="CF140" s="297"/>
      <c r="CG140" s="297"/>
      <c r="CH140" s="297"/>
      <c r="CI140" s="297"/>
      <c r="CJ140" s="297"/>
      <c r="CK140" s="297"/>
      <c r="CL140" s="297"/>
      <c r="CM140" s="297"/>
      <c r="CN140" s="297"/>
      <c r="CO140" s="297"/>
      <c r="CP140" s="297"/>
    </row>
    <row r="141" spans="1:94" s="298" customFormat="1" ht="11.25" x14ac:dyDescent="0.25">
      <c r="A141" s="348">
        <f>IF(COUNTBLANK(E141)=1," ",COUNTA(E$14:E141))</f>
        <v>118</v>
      </c>
      <c r="B141" s="117"/>
      <c r="C141" s="186" t="s">
        <v>420</v>
      </c>
      <c r="D141" s="197" t="s">
        <v>54</v>
      </c>
      <c r="E141" s="197">
        <v>100</v>
      </c>
      <c r="F141" s="197">
        <v>100</v>
      </c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501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  <c r="CD141" s="297"/>
      <c r="CE141" s="297"/>
      <c r="CF141" s="297"/>
      <c r="CG141" s="297"/>
      <c r="CH141" s="297"/>
      <c r="CI141" s="297"/>
      <c r="CJ141" s="297"/>
      <c r="CK141" s="297"/>
      <c r="CL141" s="297"/>
      <c r="CM141" s="297"/>
      <c r="CN141" s="297"/>
      <c r="CO141" s="297"/>
      <c r="CP141" s="297"/>
    </row>
    <row r="142" spans="1:94" s="298" customFormat="1" ht="11.25" x14ac:dyDescent="0.25">
      <c r="A142" s="348">
        <f>IF(COUNTBLANK(E142)=1," ",COUNTA(E$14:E142))</f>
        <v>119</v>
      </c>
      <c r="B142" s="117"/>
      <c r="C142" s="186" t="s">
        <v>421</v>
      </c>
      <c r="D142" s="197" t="s">
        <v>54</v>
      </c>
      <c r="E142" s="197">
        <v>20</v>
      </c>
      <c r="F142" s="197">
        <v>20</v>
      </c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501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  <c r="CD142" s="297"/>
      <c r="CE142" s="297"/>
      <c r="CF142" s="297"/>
      <c r="CG142" s="297"/>
      <c r="CH142" s="297"/>
      <c r="CI142" s="297"/>
      <c r="CJ142" s="297"/>
      <c r="CK142" s="297"/>
      <c r="CL142" s="297"/>
      <c r="CM142" s="297"/>
      <c r="CN142" s="297"/>
      <c r="CO142" s="297"/>
      <c r="CP142" s="297"/>
    </row>
    <row r="143" spans="1:94" s="298" customFormat="1" ht="11.25" x14ac:dyDescent="0.25">
      <c r="A143" s="348">
        <f>IF(COUNTBLANK(E143)=1," ",COUNTA(E$14:E143))</f>
        <v>120</v>
      </c>
      <c r="B143" s="117"/>
      <c r="C143" s="511" t="s">
        <v>422</v>
      </c>
      <c r="D143" s="197" t="s">
        <v>54</v>
      </c>
      <c r="E143" s="197">
        <v>10</v>
      </c>
      <c r="F143" s="197">
        <v>10</v>
      </c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501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  <c r="CD143" s="297"/>
      <c r="CE143" s="297"/>
      <c r="CF143" s="297"/>
      <c r="CG143" s="297"/>
      <c r="CH143" s="297"/>
      <c r="CI143" s="297"/>
      <c r="CJ143" s="297"/>
      <c r="CK143" s="297"/>
      <c r="CL143" s="297"/>
      <c r="CM143" s="297"/>
      <c r="CN143" s="297"/>
      <c r="CO143" s="297"/>
      <c r="CP143" s="297"/>
    </row>
    <row r="144" spans="1:94" s="298" customFormat="1" ht="11.25" x14ac:dyDescent="0.25">
      <c r="A144" s="348">
        <f>IF(COUNTBLANK(E144)=1," ",COUNTA(E$14:E144))</f>
        <v>121</v>
      </c>
      <c r="B144" s="117"/>
      <c r="C144" s="511" t="s">
        <v>423</v>
      </c>
      <c r="D144" s="197" t="s">
        <v>54</v>
      </c>
      <c r="E144" s="197">
        <v>10</v>
      </c>
      <c r="F144" s="197">
        <v>10</v>
      </c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501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  <c r="CD144" s="297"/>
      <c r="CE144" s="297"/>
      <c r="CF144" s="297"/>
      <c r="CG144" s="297"/>
      <c r="CH144" s="297"/>
      <c r="CI144" s="297"/>
      <c r="CJ144" s="297"/>
      <c r="CK144" s="297"/>
      <c r="CL144" s="297"/>
      <c r="CM144" s="297"/>
      <c r="CN144" s="297"/>
      <c r="CO144" s="297"/>
      <c r="CP144" s="297"/>
    </row>
    <row r="145" spans="1:94" s="298" customFormat="1" ht="22.5" x14ac:dyDescent="0.25">
      <c r="A145" s="348">
        <f>IF(COUNTBLANK(E145)=1," ",COUNTA(E$14:E145))</f>
        <v>122</v>
      </c>
      <c r="B145" s="117"/>
      <c r="C145" s="511" t="s">
        <v>424</v>
      </c>
      <c r="D145" s="197" t="s">
        <v>54</v>
      </c>
      <c r="E145" s="197">
        <v>30</v>
      </c>
      <c r="F145" s="197">
        <v>30</v>
      </c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501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  <c r="CD145" s="297"/>
      <c r="CE145" s="297"/>
      <c r="CF145" s="297"/>
      <c r="CG145" s="297"/>
      <c r="CH145" s="297"/>
      <c r="CI145" s="297"/>
      <c r="CJ145" s="297"/>
      <c r="CK145" s="297"/>
      <c r="CL145" s="297"/>
      <c r="CM145" s="297"/>
      <c r="CN145" s="297"/>
      <c r="CO145" s="297"/>
      <c r="CP145" s="297"/>
    </row>
    <row r="146" spans="1:94" s="298" customFormat="1" ht="11.25" x14ac:dyDescent="0.25">
      <c r="A146" s="348">
        <f>IF(COUNTBLANK(E146)=1," ",COUNTA(E$14:E146))</f>
        <v>123</v>
      </c>
      <c r="B146" s="117"/>
      <c r="C146" s="511" t="s">
        <v>403</v>
      </c>
      <c r="D146" s="197" t="s">
        <v>98</v>
      </c>
      <c r="E146" s="197">
        <v>5</v>
      </c>
      <c r="F146" s="197">
        <v>5</v>
      </c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501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  <c r="CD146" s="297"/>
      <c r="CE146" s="297"/>
      <c r="CF146" s="297"/>
      <c r="CG146" s="297"/>
      <c r="CH146" s="297"/>
      <c r="CI146" s="297"/>
      <c r="CJ146" s="297"/>
      <c r="CK146" s="297"/>
      <c r="CL146" s="297"/>
      <c r="CM146" s="297"/>
      <c r="CN146" s="297"/>
      <c r="CO146" s="297"/>
      <c r="CP146" s="297"/>
    </row>
    <row r="147" spans="1:94" s="298" customFormat="1" ht="11.25" x14ac:dyDescent="0.25">
      <c r="A147" s="348">
        <f>IF(COUNTBLANK(E147)=1," ",COUNTA(E$14:E147))</f>
        <v>124</v>
      </c>
      <c r="B147" s="117"/>
      <c r="C147" s="511" t="s">
        <v>404</v>
      </c>
      <c r="D147" s="197" t="s">
        <v>374</v>
      </c>
      <c r="E147" s="197">
        <v>5</v>
      </c>
      <c r="F147" s="197">
        <v>5</v>
      </c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501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  <c r="CD147" s="297"/>
      <c r="CE147" s="297"/>
      <c r="CF147" s="297"/>
      <c r="CG147" s="297"/>
      <c r="CH147" s="297"/>
      <c r="CI147" s="297"/>
      <c r="CJ147" s="297"/>
      <c r="CK147" s="297"/>
      <c r="CL147" s="297"/>
      <c r="CM147" s="297"/>
      <c r="CN147" s="297"/>
      <c r="CO147" s="297"/>
      <c r="CP147" s="297"/>
    </row>
    <row r="148" spans="1:94" s="298" customFormat="1" ht="11.25" x14ac:dyDescent="0.25">
      <c r="A148" s="348">
        <f>IF(COUNTBLANK(E148)=1," ",COUNTA(E$14:E148))</f>
        <v>125</v>
      </c>
      <c r="B148" s="117"/>
      <c r="C148" s="511" t="s">
        <v>425</v>
      </c>
      <c r="D148" s="197" t="s">
        <v>374</v>
      </c>
      <c r="E148" s="197">
        <v>5</v>
      </c>
      <c r="F148" s="197">
        <v>5</v>
      </c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501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  <c r="CD148" s="297"/>
      <c r="CE148" s="297"/>
      <c r="CF148" s="297"/>
      <c r="CG148" s="297"/>
      <c r="CH148" s="297"/>
      <c r="CI148" s="297"/>
      <c r="CJ148" s="297"/>
      <c r="CK148" s="297"/>
      <c r="CL148" s="297"/>
      <c r="CM148" s="297"/>
      <c r="CN148" s="297"/>
      <c r="CO148" s="297"/>
      <c r="CP148" s="297"/>
    </row>
    <row r="149" spans="1:94" s="298" customFormat="1" ht="11.25" x14ac:dyDescent="0.25">
      <c r="A149" s="348">
        <f>IF(COUNTBLANK(E149)=1," ",COUNTA(E$14:E149))</f>
        <v>126</v>
      </c>
      <c r="B149" s="117"/>
      <c r="C149" s="511" t="s">
        <v>417</v>
      </c>
      <c r="D149" s="197" t="s">
        <v>374</v>
      </c>
      <c r="E149" s="197">
        <v>5</v>
      </c>
      <c r="F149" s="197">
        <v>5</v>
      </c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501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  <c r="CD149" s="297"/>
      <c r="CE149" s="297"/>
      <c r="CF149" s="297"/>
      <c r="CG149" s="297"/>
      <c r="CH149" s="297"/>
      <c r="CI149" s="297"/>
      <c r="CJ149" s="297"/>
      <c r="CK149" s="297"/>
      <c r="CL149" s="297"/>
      <c r="CM149" s="297"/>
      <c r="CN149" s="297"/>
      <c r="CO149" s="297"/>
      <c r="CP149" s="297"/>
    </row>
    <row r="150" spans="1:94" s="298" customFormat="1" ht="11.25" x14ac:dyDescent="0.25">
      <c r="A150" s="348" t="str">
        <f>IF(COUNTBLANK(E150)=1," ",COUNTA(E$14:E150))</f>
        <v xml:space="preserve"> </v>
      </c>
      <c r="B150" s="117"/>
      <c r="C150" s="507" t="s">
        <v>431</v>
      </c>
      <c r="D150" s="464"/>
      <c r="E150" s="464"/>
      <c r="F150" s="184"/>
      <c r="G150" s="518"/>
      <c r="H150" s="112"/>
      <c r="I150" s="518"/>
      <c r="J150" s="518"/>
      <c r="K150" s="518"/>
      <c r="L150" s="263"/>
      <c r="M150" s="264"/>
      <c r="N150" s="404"/>
      <c r="O150" s="274"/>
      <c r="P150" s="274"/>
      <c r="Q150" s="350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  <c r="CD150" s="297"/>
      <c r="CE150" s="297"/>
      <c r="CF150" s="297"/>
      <c r="CG150" s="297"/>
      <c r="CH150" s="297"/>
      <c r="CI150" s="297"/>
      <c r="CJ150" s="297"/>
      <c r="CK150" s="297"/>
      <c r="CL150" s="297"/>
      <c r="CM150" s="297"/>
      <c r="CN150" s="297"/>
      <c r="CO150" s="297"/>
      <c r="CP150" s="297"/>
    </row>
    <row r="151" spans="1:94" s="298" customFormat="1" ht="11.25" x14ac:dyDescent="0.25">
      <c r="A151" s="348">
        <f>IF(COUNTBLANK(E151)=1," ",COUNTA(E$14:E151))</f>
        <v>127</v>
      </c>
      <c r="B151" s="117"/>
      <c r="C151" s="522" t="s">
        <v>432</v>
      </c>
      <c r="D151" s="175" t="s">
        <v>374</v>
      </c>
      <c r="E151" s="175">
        <v>1</v>
      </c>
      <c r="F151" s="184"/>
      <c r="G151" s="199"/>
      <c r="H151" s="112"/>
      <c r="I151" s="199"/>
      <c r="J151" s="199"/>
      <c r="K151" s="518"/>
      <c r="L151" s="263"/>
      <c r="M151" s="264"/>
      <c r="N151" s="404"/>
      <c r="O151" s="274"/>
      <c r="P151" s="274"/>
      <c r="Q151" s="350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  <c r="CD151" s="297"/>
      <c r="CE151" s="297"/>
      <c r="CF151" s="297"/>
      <c r="CG151" s="297"/>
      <c r="CH151" s="297"/>
      <c r="CI151" s="297"/>
      <c r="CJ151" s="297"/>
      <c r="CK151" s="297"/>
      <c r="CL151" s="297"/>
      <c r="CM151" s="297"/>
      <c r="CN151" s="297"/>
      <c r="CO151" s="297"/>
      <c r="CP151" s="297"/>
    </row>
    <row r="152" spans="1:94" s="298" customFormat="1" ht="11.25" x14ac:dyDescent="0.2">
      <c r="A152" s="348">
        <f>IF(COUNTBLANK(E152)=1," ",COUNTA(E$14:E152))</f>
        <v>128</v>
      </c>
      <c r="B152" s="117"/>
      <c r="C152" s="522" t="s">
        <v>417</v>
      </c>
      <c r="D152" s="175" t="s">
        <v>374</v>
      </c>
      <c r="E152" s="175">
        <v>1</v>
      </c>
      <c r="F152" s="184"/>
      <c r="G152" s="133"/>
      <c r="H152" s="112"/>
      <c r="I152" s="133"/>
      <c r="J152" s="133"/>
      <c r="K152" s="133"/>
      <c r="L152" s="263"/>
      <c r="M152" s="264"/>
      <c r="N152" s="404"/>
      <c r="O152" s="274"/>
      <c r="P152" s="274"/>
      <c r="Q152" s="350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  <c r="CD152" s="297"/>
      <c r="CE152" s="297"/>
      <c r="CF152" s="297"/>
      <c r="CG152" s="297"/>
      <c r="CH152" s="297"/>
      <c r="CI152" s="297"/>
      <c r="CJ152" s="297"/>
      <c r="CK152" s="297"/>
      <c r="CL152" s="297"/>
      <c r="CM152" s="297"/>
      <c r="CN152" s="297"/>
      <c r="CO152" s="297"/>
      <c r="CP152" s="297"/>
    </row>
    <row r="153" spans="1:94" s="298" customFormat="1" ht="11.25" x14ac:dyDescent="0.25">
      <c r="A153" s="348" t="str">
        <f>IF(COUNTBLANK(E153)=1," ",COUNTA(E$14:E153))</f>
        <v xml:space="preserve"> </v>
      </c>
      <c r="B153" s="117"/>
      <c r="C153" s="507" t="s">
        <v>433</v>
      </c>
      <c r="D153" s="507"/>
      <c r="E153" s="464"/>
      <c r="F153" s="184"/>
      <c r="G153" s="518"/>
      <c r="H153" s="112"/>
      <c r="I153" s="518"/>
      <c r="J153" s="518"/>
      <c r="K153" s="518"/>
      <c r="L153" s="263"/>
      <c r="M153" s="264"/>
      <c r="N153" s="404"/>
      <c r="O153" s="274"/>
      <c r="P153" s="274"/>
      <c r="Q153" s="350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  <c r="CD153" s="297"/>
      <c r="CE153" s="297"/>
      <c r="CF153" s="297"/>
      <c r="CG153" s="297"/>
      <c r="CH153" s="297"/>
      <c r="CI153" s="297"/>
      <c r="CJ153" s="297"/>
      <c r="CK153" s="297"/>
      <c r="CL153" s="297"/>
      <c r="CM153" s="297"/>
      <c r="CN153" s="297"/>
      <c r="CO153" s="297"/>
      <c r="CP153" s="297"/>
    </row>
    <row r="154" spans="1:94" s="298" customFormat="1" ht="33.75" customHeight="1" x14ac:dyDescent="0.25">
      <c r="A154" s="348">
        <f>IF(COUNTBLANK(E154)=1," ",COUNTA(E$14:E154))</f>
        <v>129</v>
      </c>
      <c r="B154" s="117"/>
      <c r="C154" s="186" t="s">
        <v>571</v>
      </c>
      <c r="D154" s="175" t="s">
        <v>374</v>
      </c>
      <c r="E154" s="175">
        <v>3</v>
      </c>
      <c r="F154" s="175">
        <v>3</v>
      </c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486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  <c r="CD154" s="297"/>
      <c r="CE154" s="297"/>
      <c r="CF154" s="297"/>
      <c r="CG154" s="297"/>
      <c r="CH154" s="297"/>
      <c r="CI154" s="297"/>
      <c r="CJ154" s="297"/>
      <c r="CK154" s="297"/>
      <c r="CL154" s="297"/>
      <c r="CM154" s="297"/>
      <c r="CN154" s="297"/>
      <c r="CO154" s="297"/>
      <c r="CP154" s="297"/>
    </row>
    <row r="155" spans="1:94" s="298" customFormat="1" ht="33.75" x14ac:dyDescent="0.25">
      <c r="A155" s="348">
        <f>IF(COUNTBLANK(E155)=1," ",COUNTA(E$14:E155))</f>
        <v>130</v>
      </c>
      <c r="B155" s="117"/>
      <c r="C155" s="631" t="s">
        <v>575</v>
      </c>
      <c r="D155" s="175" t="s">
        <v>374</v>
      </c>
      <c r="E155" s="175">
        <v>3</v>
      </c>
      <c r="F155" s="175">
        <v>3</v>
      </c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486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  <c r="CD155" s="297"/>
      <c r="CE155" s="297"/>
      <c r="CF155" s="297"/>
      <c r="CG155" s="297"/>
      <c r="CH155" s="297"/>
      <c r="CI155" s="297"/>
      <c r="CJ155" s="297"/>
      <c r="CK155" s="297"/>
      <c r="CL155" s="297"/>
      <c r="CM155" s="297"/>
      <c r="CN155" s="297"/>
      <c r="CO155" s="297"/>
      <c r="CP155" s="297"/>
    </row>
    <row r="156" spans="1:94" s="298" customFormat="1" ht="22.5" x14ac:dyDescent="0.25">
      <c r="A156" s="348"/>
      <c r="B156" s="117"/>
      <c r="C156" s="631" t="s">
        <v>576</v>
      </c>
      <c r="D156" s="523" t="s">
        <v>374</v>
      </c>
      <c r="E156" s="523">
        <v>3</v>
      </c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486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  <c r="CD156" s="297"/>
      <c r="CE156" s="297"/>
      <c r="CF156" s="297"/>
      <c r="CG156" s="297"/>
      <c r="CH156" s="297"/>
      <c r="CI156" s="297"/>
      <c r="CJ156" s="297"/>
      <c r="CK156" s="297"/>
      <c r="CL156" s="297"/>
      <c r="CM156" s="297"/>
      <c r="CN156" s="297"/>
      <c r="CO156" s="297"/>
      <c r="CP156" s="297"/>
    </row>
    <row r="157" spans="1:94" s="298" customFormat="1" ht="11.25" x14ac:dyDescent="0.25">
      <c r="A157" s="348">
        <f>IF(COUNTBLANK(E157)=1," ",COUNTA(E$14:E157))</f>
        <v>132</v>
      </c>
      <c r="B157" s="117"/>
      <c r="C157" s="186" t="s">
        <v>434</v>
      </c>
      <c r="D157" s="197" t="s">
        <v>52</v>
      </c>
      <c r="E157" s="197">
        <v>12</v>
      </c>
      <c r="F157" s="197">
        <v>12</v>
      </c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501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  <c r="CD157" s="297"/>
      <c r="CE157" s="297"/>
      <c r="CF157" s="297"/>
      <c r="CG157" s="297"/>
      <c r="CH157" s="297"/>
      <c r="CI157" s="297"/>
      <c r="CJ157" s="297"/>
      <c r="CK157" s="297"/>
      <c r="CL157" s="297"/>
      <c r="CM157" s="297"/>
      <c r="CN157" s="297"/>
      <c r="CO157" s="297"/>
      <c r="CP157" s="297"/>
    </row>
    <row r="158" spans="1:94" s="298" customFormat="1" ht="11.25" x14ac:dyDescent="0.25">
      <c r="A158" s="348">
        <f>IF(COUNTBLANK(E158)=1," ",COUNTA(E$14:E158))</f>
        <v>133</v>
      </c>
      <c r="B158" s="117"/>
      <c r="C158" s="186" t="s">
        <v>435</v>
      </c>
      <c r="D158" s="197" t="s">
        <v>54</v>
      </c>
      <c r="E158" s="197">
        <v>12</v>
      </c>
      <c r="F158" s="197">
        <v>12</v>
      </c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501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  <c r="CD158" s="297"/>
      <c r="CE158" s="297"/>
      <c r="CF158" s="297"/>
      <c r="CG158" s="297"/>
      <c r="CH158" s="297"/>
      <c r="CI158" s="297"/>
      <c r="CJ158" s="297"/>
      <c r="CK158" s="297"/>
      <c r="CL158" s="297"/>
      <c r="CM158" s="297"/>
      <c r="CN158" s="297"/>
      <c r="CO158" s="297"/>
      <c r="CP158" s="297"/>
    </row>
    <row r="159" spans="1:94" s="298" customFormat="1" ht="11.25" x14ac:dyDescent="0.25">
      <c r="A159" s="348">
        <f>IF(COUNTBLANK(E159)=1," ",COUNTA(E$14:E159))</f>
        <v>134</v>
      </c>
      <c r="B159" s="117"/>
      <c r="C159" s="186" t="s">
        <v>436</v>
      </c>
      <c r="D159" s="197" t="s">
        <v>52</v>
      </c>
      <c r="E159" s="197">
        <v>12</v>
      </c>
      <c r="F159" s="197">
        <v>12</v>
      </c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501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  <c r="CD159" s="297"/>
      <c r="CE159" s="297"/>
      <c r="CF159" s="297"/>
      <c r="CG159" s="297"/>
      <c r="CH159" s="297"/>
      <c r="CI159" s="297"/>
      <c r="CJ159" s="297"/>
      <c r="CK159" s="297"/>
      <c r="CL159" s="297"/>
      <c r="CM159" s="297"/>
      <c r="CN159" s="297"/>
      <c r="CO159" s="297"/>
      <c r="CP159" s="297"/>
    </row>
    <row r="160" spans="1:94" s="298" customFormat="1" ht="11.25" x14ac:dyDescent="0.25">
      <c r="A160" s="348">
        <f>IF(COUNTBLANK(E160)=1," ",COUNTA(E$14:E160))</f>
        <v>135</v>
      </c>
      <c r="B160" s="117"/>
      <c r="C160" s="186" t="s">
        <v>437</v>
      </c>
      <c r="D160" s="197" t="s">
        <v>98</v>
      </c>
      <c r="E160" s="197">
        <v>0.5</v>
      </c>
      <c r="F160" s="197">
        <v>0.5</v>
      </c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501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  <c r="CD160" s="297"/>
      <c r="CE160" s="297"/>
      <c r="CF160" s="297"/>
      <c r="CG160" s="297"/>
      <c r="CH160" s="297"/>
      <c r="CI160" s="297"/>
      <c r="CJ160" s="297"/>
      <c r="CK160" s="297"/>
      <c r="CL160" s="297"/>
      <c r="CM160" s="297"/>
      <c r="CN160" s="297"/>
      <c r="CO160" s="297"/>
      <c r="CP160" s="297"/>
    </row>
    <row r="161" spans="1:94" s="298" customFormat="1" ht="11.25" x14ac:dyDescent="0.25">
      <c r="A161" s="348">
        <f>IF(COUNTBLANK(E161)=1," ",COUNTA(E$14:E161))</f>
        <v>136</v>
      </c>
      <c r="B161" s="117"/>
      <c r="C161" s="186" t="s">
        <v>405</v>
      </c>
      <c r="D161" s="197" t="s">
        <v>374</v>
      </c>
      <c r="E161" s="197">
        <v>3</v>
      </c>
      <c r="F161" s="197">
        <v>3</v>
      </c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501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  <c r="CD161" s="297"/>
      <c r="CE161" s="297"/>
      <c r="CF161" s="297"/>
      <c r="CG161" s="297"/>
      <c r="CH161" s="297"/>
      <c r="CI161" s="297"/>
      <c r="CJ161" s="297"/>
      <c r="CK161" s="297"/>
      <c r="CL161" s="297"/>
      <c r="CM161" s="297"/>
      <c r="CN161" s="297"/>
      <c r="CO161" s="297"/>
      <c r="CP161" s="297"/>
    </row>
    <row r="162" spans="1:94" s="298" customFormat="1" ht="11.25" x14ac:dyDescent="0.25">
      <c r="A162" s="369">
        <f>IF(COUNTBLANK(E162)=1," ",COUNTA(E$14:E162))</f>
        <v>137</v>
      </c>
      <c r="B162" s="415"/>
      <c r="C162" s="524" t="s">
        <v>438</v>
      </c>
      <c r="D162" s="525" t="s">
        <v>374</v>
      </c>
      <c r="E162" s="525">
        <v>1</v>
      </c>
      <c r="F162" s="525">
        <v>1</v>
      </c>
      <c r="G162" s="525"/>
      <c r="H162" s="525"/>
      <c r="I162" s="525"/>
      <c r="J162" s="525"/>
      <c r="K162" s="525"/>
      <c r="L162" s="525"/>
      <c r="M162" s="525"/>
      <c r="N162" s="525"/>
      <c r="O162" s="525"/>
      <c r="P162" s="525"/>
      <c r="Q162" s="526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  <c r="CD162" s="297"/>
      <c r="CE162" s="297"/>
      <c r="CF162" s="297"/>
      <c r="CG162" s="297"/>
      <c r="CH162" s="297"/>
      <c r="CI162" s="297"/>
      <c r="CJ162" s="297"/>
      <c r="CK162" s="297"/>
      <c r="CL162" s="297"/>
      <c r="CM162" s="297"/>
      <c r="CN162" s="297"/>
      <c r="CO162" s="297"/>
      <c r="CP162" s="297"/>
    </row>
    <row r="163" spans="1:94" s="169" customFormat="1" ht="11.25" x14ac:dyDescent="0.25">
      <c r="A163" s="189" t="str">
        <f>IF(COUNTBLANK(I163)=1," ",COUNTA($I163:I$242))</f>
        <v xml:space="preserve"> </v>
      </c>
      <c r="B163" s="189"/>
      <c r="C163" s="269" t="s">
        <v>180</v>
      </c>
      <c r="D163" s="317"/>
      <c r="G163" s="189"/>
      <c r="I163" s="189"/>
      <c r="J163" s="189"/>
      <c r="K163" s="189"/>
      <c r="L163" s="189"/>
      <c r="M163" s="318"/>
      <c r="N163" s="319"/>
      <c r="O163" s="318"/>
      <c r="P163" s="318"/>
      <c r="Q163" s="318"/>
    </row>
    <row r="164" spans="1:94" x14ac:dyDescent="0.25">
      <c r="C164" s="527"/>
    </row>
    <row r="165" spans="1:94" x14ac:dyDescent="0.25">
      <c r="C165" s="31" t="s">
        <v>476</v>
      </c>
      <c r="G165" s="321"/>
    </row>
    <row r="166" spans="1:94" x14ac:dyDescent="0.25">
      <c r="C166" s="30" t="s">
        <v>470</v>
      </c>
      <c r="H166" s="321"/>
    </row>
    <row r="167" spans="1:94" x14ac:dyDescent="0.25">
      <c r="C167" s="1"/>
    </row>
    <row r="168" spans="1:94" x14ac:dyDescent="0.25">
      <c r="C168" s="31" t="s">
        <v>475</v>
      </c>
    </row>
    <row r="169" spans="1:94" x14ac:dyDescent="0.25">
      <c r="C169" s="31" t="s">
        <v>474</v>
      </c>
    </row>
  </sheetData>
  <mergeCells count="12">
    <mergeCell ref="A1:G1"/>
    <mergeCell ref="D2:L2"/>
    <mergeCell ref="D3:M3"/>
    <mergeCell ref="G11:L11"/>
    <mergeCell ref="M11:Q11"/>
    <mergeCell ref="C55:E55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49"/>
  <sheetViews>
    <sheetView zoomScaleNormal="100" workbookViewId="0">
      <selection activeCell="H32" sqref="H32"/>
    </sheetView>
  </sheetViews>
  <sheetFormatPr defaultRowHeight="15" x14ac:dyDescent="0.25"/>
  <cols>
    <col min="1" max="1" width="5.140625" style="528" customWidth="1"/>
    <col min="2" max="2" width="5.28515625" style="528" customWidth="1"/>
    <col min="3" max="3" width="59.140625" style="529" customWidth="1"/>
    <col min="4" max="4" width="9.140625" style="528" customWidth="1"/>
    <col min="5" max="5" width="6.85546875" style="528" customWidth="1"/>
    <col min="6" max="6" width="15.7109375" style="530" hidden="1" customWidth="1"/>
    <col min="7" max="8" width="7.28515625" style="528" customWidth="1"/>
    <col min="9" max="9" width="3" style="528" customWidth="1"/>
    <col min="10" max="10" width="5.140625" style="528" customWidth="1"/>
    <col min="11" max="12" width="3.28515625" style="528" customWidth="1"/>
    <col min="13" max="13" width="5.140625" style="528" customWidth="1"/>
    <col min="14" max="14" width="3.28515625" style="528" customWidth="1"/>
    <col min="15" max="15" width="5.140625" style="528" customWidth="1"/>
    <col min="16" max="16" width="3.28515625" style="528" customWidth="1"/>
    <col min="17" max="17" width="3" style="528" customWidth="1"/>
    <col min="18" max="1025" width="9.140625" style="528" customWidth="1"/>
  </cols>
  <sheetData>
    <row r="1" spans="1:17" s="531" customFormat="1" ht="13.15" customHeight="1" x14ac:dyDescent="0.2">
      <c r="C1" s="625" t="s">
        <v>31</v>
      </c>
      <c r="D1" s="625"/>
      <c r="E1" s="625"/>
      <c r="F1" s="625"/>
      <c r="G1" s="625"/>
      <c r="H1" s="532">
        <v>10</v>
      </c>
    </row>
    <row r="2" spans="1:17" s="531" customFormat="1" ht="12.75" customHeight="1" x14ac:dyDescent="0.2">
      <c r="C2" s="626" t="s">
        <v>439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</row>
    <row r="3" spans="1:17" s="531" customFormat="1" ht="12.75" x14ac:dyDescent="0.2">
      <c r="A3" s="533"/>
      <c r="B3" s="533"/>
      <c r="C3" s="607" t="s">
        <v>32</v>
      </c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533"/>
      <c r="P3" s="533"/>
      <c r="Q3" s="533"/>
    </row>
    <row r="4" spans="1:17" s="531" customFormat="1" ht="12.75" customHeight="1" x14ac:dyDescent="0.2">
      <c r="A4" s="384" t="s">
        <v>472</v>
      </c>
      <c r="B4" s="36"/>
      <c r="C4" s="18"/>
      <c r="D4" s="36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</row>
    <row r="5" spans="1:17" s="531" customFormat="1" ht="12.75" customHeight="1" x14ac:dyDescent="0.2">
      <c r="A5" s="590" t="s">
        <v>471</v>
      </c>
      <c r="B5" s="590"/>
      <c r="C5" s="590"/>
      <c r="D5" s="590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</row>
    <row r="6" spans="1:17" s="531" customFormat="1" ht="12.75" customHeight="1" x14ac:dyDescent="0.2">
      <c r="A6" s="34" t="s">
        <v>477</v>
      </c>
      <c r="B6" s="80"/>
      <c r="C6" s="34"/>
      <c r="D6" s="80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</row>
    <row r="7" spans="1:17" s="531" customFormat="1" ht="12.75" customHeight="1" x14ac:dyDescent="0.2">
      <c r="A7" s="34" t="s">
        <v>478</v>
      </c>
      <c r="B7" s="15"/>
      <c r="C7" s="12"/>
      <c r="D7" s="80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3"/>
      <c r="P7" s="533"/>
      <c r="Q7" s="533"/>
    </row>
    <row r="8" spans="1:17" ht="12.75" customHeight="1" x14ac:dyDescent="0.25">
      <c r="A8" s="534"/>
      <c r="B8" s="534"/>
      <c r="C8" s="576" t="s">
        <v>479</v>
      </c>
      <c r="D8" s="322" t="s">
        <v>440</v>
      </c>
      <c r="E8" s="569" t="s">
        <v>35</v>
      </c>
      <c r="F8" s="569"/>
      <c r="G8" s="535"/>
      <c r="H8" s="535"/>
      <c r="I8" s="535"/>
      <c r="J8" s="535"/>
      <c r="K8" s="535"/>
      <c r="L8" s="535"/>
      <c r="M8" s="535"/>
      <c r="N8" s="536"/>
      <c r="O8" s="624"/>
      <c r="P8" s="624"/>
      <c r="Q8" s="537"/>
    </row>
    <row r="9" spans="1:17" x14ac:dyDescent="0.25">
      <c r="A9" s="534"/>
      <c r="B9" s="534"/>
      <c r="C9" s="538"/>
      <c r="D9" s="534"/>
      <c r="E9" s="534"/>
      <c r="F9" s="539"/>
      <c r="G9" s="534"/>
      <c r="H9" s="534"/>
      <c r="I9" s="534"/>
      <c r="J9" s="534"/>
      <c r="K9" s="534"/>
      <c r="L9" s="534"/>
      <c r="M9" s="534"/>
      <c r="N9" s="534"/>
      <c r="O9" s="534"/>
      <c r="P9" s="570" t="s">
        <v>481</v>
      </c>
      <c r="Q9" s="534"/>
    </row>
    <row r="10" spans="1:17" x14ac:dyDescent="0.25">
      <c r="A10" s="534"/>
      <c r="B10" s="540"/>
      <c r="C10" s="540"/>
      <c r="D10" s="541"/>
      <c r="E10" s="540"/>
      <c r="F10" s="540"/>
      <c r="G10" s="535"/>
      <c r="H10" s="535"/>
      <c r="I10" s="535"/>
      <c r="J10" s="535"/>
      <c r="K10" s="535"/>
      <c r="L10" s="569"/>
      <c r="M10" s="569"/>
      <c r="N10" s="569"/>
      <c r="O10" s="572"/>
      <c r="P10" s="578"/>
      <c r="Q10" s="573"/>
    </row>
    <row r="11" spans="1:17" x14ac:dyDescent="0.25">
      <c r="A11" s="534"/>
      <c r="B11" s="540"/>
      <c r="C11" s="540"/>
      <c r="D11" s="541"/>
      <c r="E11" s="540"/>
      <c r="F11" s="540"/>
      <c r="G11" s="535"/>
      <c r="H11" s="535"/>
      <c r="I11" s="535"/>
      <c r="J11" s="535"/>
      <c r="K11" s="535"/>
      <c r="L11" s="574"/>
      <c r="M11" s="575"/>
      <c r="N11" s="575"/>
      <c r="O11" s="575"/>
      <c r="P11" s="570" t="s">
        <v>470</v>
      </c>
      <c r="Q11" s="575"/>
    </row>
    <row r="12" spans="1:17" s="542" customFormat="1" ht="13.15" customHeight="1" x14ac:dyDescent="0.2">
      <c r="A12" s="614" t="s">
        <v>1</v>
      </c>
      <c r="B12" s="615" t="s">
        <v>36</v>
      </c>
      <c r="C12" s="616" t="s">
        <v>310</v>
      </c>
      <c r="D12" s="617" t="s">
        <v>311</v>
      </c>
      <c r="E12" s="618" t="s">
        <v>312</v>
      </c>
      <c r="F12" s="472" t="s">
        <v>372</v>
      </c>
      <c r="G12" s="601" t="s">
        <v>40</v>
      </c>
      <c r="H12" s="601"/>
      <c r="I12" s="601"/>
      <c r="J12" s="601"/>
      <c r="K12" s="601"/>
      <c r="L12" s="601"/>
      <c r="M12" s="601" t="s">
        <v>41</v>
      </c>
      <c r="N12" s="601"/>
      <c r="O12" s="601"/>
      <c r="P12" s="601"/>
      <c r="Q12" s="601"/>
    </row>
    <row r="13" spans="1:17" s="529" customFormat="1" ht="51.75" x14ac:dyDescent="0.2">
      <c r="A13" s="614"/>
      <c r="B13" s="615"/>
      <c r="C13" s="616"/>
      <c r="D13" s="617"/>
      <c r="E13" s="618"/>
      <c r="F13" s="473"/>
      <c r="G13" s="94" t="s">
        <v>42</v>
      </c>
      <c r="H13" s="95" t="s">
        <v>43</v>
      </c>
      <c r="I13" s="96" t="s">
        <v>44</v>
      </c>
      <c r="J13" s="97" t="s">
        <v>45</v>
      </c>
      <c r="K13" s="98" t="s">
        <v>46</v>
      </c>
      <c r="L13" s="99" t="s">
        <v>47</v>
      </c>
      <c r="M13" s="94" t="s">
        <v>48</v>
      </c>
      <c r="N13" s="95" t="s">
        <v>44</v>
      </c>
      <c r="O13" s="100" t="s">
        <v>45</v>
      </c>
      <c r="P13" s="95" t="s">
        <v>46</v>
      </c>
      <c r="Q13" s="101" t="s">
        <v>49</v>
      </c>
    </row>
    <row r="14" spans="1:17" s="546" customFormat="1" ht="12.75" x14ac:dyDescent="0.2">
      <c r="A14" s="543">
        <v>1</v>
      </c>
      <c r="B14" s="544">
        <f>A14+1</f>
        <v>2</v>
      </c>
      <c r="C14" s="544">
        <v>3</v>
      </c>
      <c r="D14" s="544">
        <f>C14+1</f>
        <v>4</v>
      </c>
      <c r="E14" s="544">
        <v>5</v>
      </c>
      <c r="F14" s="544">
        <f>D14+1</f>
        <v>5</v>
      </c>
      <c r="G14" s="544">
        <f t="shared" ref="G14:P14" si="0">F14+1</f>
        <v>6</v>
      </c>
      <c r="H14" s="544">
        <f t="shared" si="0"/>
        <v>7</v>
      </c>
      <c r="I14" s="544">
        <f t="shared" si="0"/>
        <v>8</v>
      </c>
      <c r="J14" s="544">
        <f t="shared" si="0"/>
        <v>9</v>
      </c>
      <c r="K14" s="544">
        <f t="shared" si="0"/>
        <v>10</v>
      </c>
      <c r="L14" s="544">
        <f t="shared" si="0"/>
        <v>11</v>
      </c>
      <c r="M14" s="544">
        <f t="shared" si="0"/>
        <v>12</v>
      </c>
      <c r="N14" s="544">
        <f t="shared" si="0"/>
        <v>13</v>
      </c>
      <c r="O14" s="544">
        <f t="shared" si="0"/>
        <v>14</v>
      </c>
      <c r="P14" s="544">
        <f t="shared" si="0"/>
        <v>15</v>
      </c>
      <c r="Q14" s="545">
        <v>16</v>
      </c>
    </row>
    <row r="15" spans="1:17" s="546" customFormat="1" ht="12.75" customHeight="1" x14ac:dyDescent="0.2">
      <c r="A15" s="547"/>
      <c r="B15" s="622" t="s">
        <v>23</v>
      </c>
      <c r="C15" s="622"/>
      <c r="D15" s="622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</row>
    <row r="16" spans="1:17" s="555" customFormat="1" ht="12.75" x14ac:dyDescent="0.2">
      <c r="A16" s="548">
        <v>1</v>
      </c>
      <c r="B16" s="548"/>
      <c r="C16" s="549" t="s">
        <v>441</v>
      </c>
      <c r="D16" s="550" t="s">
        <v>442</v>
      </c>
      <c r="E16" s="550">
        <v>3</v>
      </c>
      <c r="F16" s="551"/>
      <c r="G16" s="552"/>
      <c r="H16" s="552"/>
      <c r="I16" s="552"/>
      <c r="J16" s="553"/>
      <c r="K16" s="554"/>
      <c r="L16" s="552"/>
      <c r="M16" s="552"/>
      <c r="N16" s="552"/>
      <c r="O16" s="552"/>
      <c r="P16" s="552"/>
      <c r="Q16" s="552"/>
    </row>
    <row r="17" spans="1:17" s="555" customFormat="1" ht="22.5" x14ac:dyDescent="0.2">
      <c r="A17" s="548">
        <v>2</v>
      </c>
      <c r="B17" s="548"/>
      <c r="C17" s="549" t="s">
        <v>443</v>
      </c>
      <c r="D17" s="550" t="s">
        <v>442</v>
      </c>
      <c r="E17" s="550">
        <v>1</v>
      </c>
      <c r="F17" s="548"/>
      <c r="G17" s="552"/>
      <c r="H17" s="552"/>
      <c r="I17" s="552"/>
      <c r="J17" s="553"/>
      <c r="K17" s="554"/>
      <c r="L17" s="552"/>
      <c r="M17" s="552"/>
      <c r="N17" s="552"/>
      <c r="O17" s="552"/>
      <c r="P17" s="552"/>
      <c r="Q17" s="552"/>
    </row>
    <row r="18" spans="1:17" s="555" customFormat="1" ht="12.75" x14ac:dyDescent="0.2">
      <c r="A18" s="548">
        <v>3</v>
      </c>
      <c r="B18" s="548"/>
      <c r="C18" s="549" t="s">
        <v>444</v>
      </c>
      <c r="D18" s="550" t="s">
        <v>442</v>
      </c>
      <c r="E18" s="550">
        <v>3</v>
      </c>
      <c r="F18" s="551"/>
      <c r="G18" s="552"/>
      <c r="H18" s="552"/>
      <c r="I18" s="552"/>
      <c r="J18" s="553"/>
      <c r="K18" s="554"/>
      <c r="L18" s="552"/>
      <c r="M18" s="552"/>
      <c r="N18" s="552"/>
      <c r="O18" s="552"/>
      <c r="P18" s="552"/>
      <c r="Q18" s="552"/>
    </row>
    <row r="19" spans="1:17" s="555" customFormat="1" ht="12.75" x14ac:dyDescent="0.2">
      <c r="A19" s="548">
        <v>4</v>
      </c>
      <c r="B19" s="548"/>
      <c r="C19" s="549" t="s">
        <v>445</v>
      </c>
      <c r="D19" s="550" t="s">
        <v>52</v>
      </c>
      <c r="E19" s="550">
        <v>160</v>
      </c>
      <c r="F19" s="551"/>
      <c r="G19" s="552"/>
      <c r="H19" s="552"/>
      <c r="I19" s="552"/>
      <c r="J19" s="553"/>
      <c r="K19" s="554"/>
      <c r="L19" s="552"/>
      <c r="M19" s="552"/>
      <c r="N19" s="552"/>
      <c r="O19" s="552"/>
      <c r="P19" s="552"/>
      <c r="Q19" s="552"/>
    </row>
    <row r="20" spans="1:17" s="555" customFormat="1" ht="12.75" x14ac:dyDescent="0.2">
      <c r="A20" s="548"/>
      <c r="B20" s="548"/>
      <c r="C20" s="556" t="s">
        <v>446</v>
      </c>
      <c r="D20" s="557" t="s">
        <v>52</v>
      </c>
      <c r="E20" s="557">
        <v>200</v>
      </c>
      <c r="F20" s="551"/>
      <c r="G20" s="552"/>
      <c r="H20" s="552"/>
      <c r="I20" s="552"/>
      <c r="J20" s="553"/>
      <c r="K20" s="554"/>
      <c r="L20" s="552"/>
      <c r="M20" s="552"/>
      <c r="N20" s="552"/>
      <c r="O20" s="552"/>
      <c r="P20" s="552"/>
      <c r="Q20" s="552"/>
    </row>
    <row r="21" spans="1:17" s="555" customFormat="1" ht="12.75" x14ac:dyDescent="0.2">
      <c r="A21" s="548">
        <v>5</v>
      </c>
      <c r="B21" s="548"/>
      <c r="C21" s="549" t="s">
        <v>447</v>
      </c>
      <c r="D21" s="550" t="s">
        <v>52</v>
      </c>
      <c r="E21" s="550">
        <v>200</v>
      </c>
      <c r="F21" s="551"/>
      <c r="G21" s="552"/>
      <c r="H21" s="552"/>
      <c r="I21" s="552"/>
      <c r="J21" s="553"/>
      <c r="K21" s="554"/>
      <c r="L21" s="552"/>
      <c r="M21" s="552"/>
      <c r="N21" s="552"/>
      <c r="O21" s="552"/>
      <c r="P21" s="552"/>
      <c r="Q21" s="552"/>
    </row>
    <row r="22" spans="1:17" s="555" customFormat="1" ht="12.75" x14ac:dyDescent="0.2">
      <c r="A22" s="548">
        <v>6</v>
      </c>
      <c r="B22" s="548"/>
      <c r="C22" s="549" t="s">
        <v>448</v>
      </c>
      <c r="D22" s="550" t="s">
        <v>52</v>
      </c>
      <c r="E22" s="550">
        <v>70</v>
      </c>
      <c r="F22" s="551"/>
      <c r="G22" s="552"/>
      <c r="H22" s="552"/>
      <c r="I22" s="552"/>
      <c r="J22" s="553"/>
      <c r="K22" s="554"/>
      <c r="L22" s="552"/>
      <c r="M22" s="552"/>
      <c r="N22" s="552"/>
      <c r="O22" s="552"/>
      <c r="P22" s="552"/>
      <c r="Q22" s="552"/>
    </row>
    <row r="23" spans="1:17" s="555" customFormat="1" ht="12.75" x14ac:dyDescent="0.2">
      <c r="A23" s="548">
        <v>7</v>
      </c>
      <c r="B23" s="548"/>
      <c r="C23" s="549" t="s">
        <v>572</v>
      </c>
      <c r="D23" s="550" t="s">
        <v>52</v>
      </c>
      <c r="E23" s="550">
        <v>120</v>
      </c>
      <c r="F23" s="548"/>
      <c r="G23" s="552"/>
      <c r="H23" s="552"/>
      <c r="I23" s="552"/>
      <c r="J23" s="553"/>
      <c r="K23" s="554"/>
      <c r="L23" s="552"/>
      <c r="M23" s="552"/>
      <c r="N23" s="552"/>
      <c r="O23" s="552"/>
      <c r="P23" s="552"/>
      <c r="Q23" s="552"/>
    </row>
    <row r="24" spans="1:17" s="555" customFormat="1" ht="12.75" x14ac:dyDescent="0.2">
      <c r="A24" s="548">
        <v>9</v>
      </c>
      <c r="B24" s="548"/>
      <c r="C24" s="549" t="s">
        <v>449</v>
      </c>
      <c r="D24" s="550" t="s">
        <v>57</v>
      </c>
      <c r="E24" s="550">
        <v>120</v>
      </c>
      <c r="F24" s="551"/>
      <c r="G24" s="552"/>
      <c r="H24" s="552"/>
      <c r="I24" s="552"/>
      <c r="J24" s="553"/>
      <c r="K24" s="554"/>
      <c r="L24" s="552"/>
      <c r="M24" s="552"/>
      <c r="N24" s="552"/>
      <c r="O24" s="552"/>
      <c r="P24" s="552"/>
      <c r="Q24" s="552"/>
    </row>
    <row r="25" spans="1:17" s="555" customFormat="1" ht="12.75" x14ac:dyDescent="0.2">
      <c r="A25" s="548">
        <v>11</v>
      </c>
      <c r="B25" s="548"/>
      <c r="C25" s="549" t="s">
        <v>450</v>
      </c>
      <c r="D25" s="550" t="s">
        <v>451</v>
      </c>
      <c r="E25" s="550">
        <v>200</v>
      </c>
      <c r="F25" s="551"/>
      <c r="G25" s="552"/>
      <c r="H25" s="552"/>
      <c r="I25" s="552"/>
      <c r="J25" s="553"/>
      <c r="K25" s="554"/>
      <c r="L25" s="552"/>
      <c r="M25" s="552"/>
      <c r="N25" s="552"/>
      <c r="O25" s="552"/>
      <c r="P25" s="552"/>
      <c r="Q25" s="552"/>
    </row>
    <row r="26" spans="1:17" s="555" customFormat="1" ht="12.75" x14ac:dyDescent="0.2">
      <c r="A26" s="548">
        <v>12</v>
      </c>
      <c r="B26" s="548"/>
      <c r="C26" s="549" t="s">
        <v>452</v>
      </c>
      <c r="D26" s="550" t="s">
        <v>57</v>
      </c>
      <c r="E26" s="550">
        <v>20</v>
      </c>
      <c r="F26" s="551"/>
      <c r="G26" s="552"/>
      <c r="H26" s="552"/>
      <c r="I26" s="552"/>
      <c r="J26" s="553"/>
      <c r="K26" s="554"/>
      <c r="L26" s="552"/>
      <c r="M26" s="552"/>
      <c r="N26" s="552"/>
      <c r="O26" s="552"/>
      <c r="P26" s="552"/>
      <c r="Q26" s="552"/>
    </row>
    <row r="27" spans="1:17" s="555" customFormat="1" ht="12.75" x14ac:dyDescent="0.2">
      <c r="A27" s="548"/>
      <c r="B27" s="548"/>
      <c r="C27" s="549" t="s">
        <v>453</v>
      </c>
      <c r="D27" s="550" t="s">
        <v>57</v>
      </c>
      <c r="E27" s="550">
        <v>8</v>
      </c>
      <c r="F27" s="551"/>
      <c r="G27" s="552"/>
      <c r="H27" s="552"/>
      <c r="I27" s="552"/>
      <c r="J27" s="553"/>
      <c r="K27" s="554"/>
      <c r="L27" s="552"/>
      <c r="M27" s="552"/>
      <c r="N27" s="552"/>
      <c r="O27" s="552"/>
      <c r="P27" s="552"/>
      <c r="Q27" s="552"/>
    </row>
    <row r="28" spans="1:17" s="555" customFormat="1" ht="12.75" x14ac:dyDescent="0.2">
      <c r="A28" s="548">
        <v>13</v>
      </c>
      <c r="B28" s="548"/>
      <c r="C28" s="549" t="s">
        <v>454</v>
      </c>
      <c r="D28" s="550" t="s">
        <v>57</v>
      </c>
      <c r="E28" s="550">
        <v>8</v>
      </c>
      <c r="F28" s="551"/>
      <c r="G28" s="552"/>
      <c r="H28" s="552"/>
      <c r="I28" s="552"/>
      <c r="J28" s="553"/>
      <c r="K28" s="554"/>
      <c r="L28" s="552"/>
      <c r="M28" s="552"/>
      <c r="N28" s="552"/>
      <c r="O28" s="552"/>
      <c r="P28" s="552"/>
      <c r="Q28" s="552"/>
    </row>
    <row r="29" spans="1:17" s="555" customFormat="1" ht="12.75" x14ac:dyDescent="0.2">
      <c r="A29" s="548">
        <v>14</v>
      </c>
      <c r="B29" s="548"/>
      <c r="C29" s="549" t="s">
        <v>455</v>
      </c>
      <c r="D29" s="550" t="s">
        <v>57</v>
      </c>
      <c r="E29" s="550">
        <v>8</v>
      </c>
      <c r="F29" s="551"/>
      <c r="G29" s="552"/>
      <c r="H29" s="552"/>
      <c r="I29" s="552"/>
      <c r="J29" s="553"/>
      <c r="K29" s="554"/>
      <c r="L29" s="552"/>
      <c r="M29" s="552"/>
      <c r="N29" s="552"/>
      <c r="O29" s="552"/>
      <c r="P29" s="552"/>
      <c r="Q29" s="552"/>
    </row>
    <row r="30" spans="1:17" s="555" customFormat="1" ht="12.75" x14ac:dyDescent="0.2">
      <c r="A30" s="548">
        <v>15</v>
      </c>
      <c r="B30" s="548"/>
      <c r="C30" s="549" t="s">
        <v>456</v>
      </c>
      <c r="D30" s="550" t="s">
        <v>57</v>
      </c>
      <c r="E30" s="550">
        <v>8</v>
      </c>
      <c r="F30" s="551"/>
      <c r="G30" s="552"/>
      <c r="H30" s="552"/>
      <c r="I30" s="552"/>
      <c r="J30" s="553"/>
      <c r="K30" s="554"/>
      <c r="L30" s="552"/>
      <c r="M30" s="552"/>
      <c r="N30" s="552"/>
      <c r="O30" s="552"/>
      <c r="P30" s="552"/>
      <c r="Q30" s="552"/>
    </row>
    <row r="31" spans="1:17" s="555" customFormat="1" ht="12.75" x14ac:dyDescent="0.2">
      <c r="A31" s="548">
        <v>16</v>
      </c>
      <c r="B31" s="548"/>
      <c r="C31" s="549" t="s">
        <v>457</v>
      </c>
      <c r="D31" s="550" t="s">
        <v>451</v>
      </c>
      <c r="E31" s="550">
        <v>50</v>
      </c>
      <c r="F31" s="551"/>
      <c r="G31" s="552"/>
      <c r="H31" s="552"/>
      <c r="I31" s="552"/>
      <c r="J31" s="553"/>
      <c r="K31" s="554"/>
      <c r="L31" s="552"/>
      <c r="M31" s="552"/>
      <c r="N31" s="552"/>
      <c r="O31" s="552"/>
      <c r="P31" s="552"/>
      <c r="Q31" s="552"/>
    </row>
    <row r="32" spans="1:17" s="555" customFormat="1" ht="12.75" x14ac:dyDescent="0.2">
      <c r="A32" s="548">
        <v>17</v>
      </c>
      <c r="B32" s="548"/>
      <c r="C32" s="549" t="s">
        <v>458</v>
      </c>
      <c r="D32" s="550" t="s">
        <v>57</v>
      </c>
      <c r="E32" s="550">
        <v>8</v>
      </c>
      <c r="F32" s="551"/>
      <c r="G32" s="552"/>
      <c r="H32" s="552"/>
      <c r="I32" s="552"/>
      <c r="J32" s="553"/>
      <c r="K32" s="554"/>
      <c r="L32" s="552"/>
      <c r="M32" s="552"/>
      <c r="N32" s="552"/>
      <c r="O32" s="552"/>
      <c r="P32" s="552"/>
      <c r="Q32" s="552"/>
    </row>
    <row r="33" spans="1:237" s="555" customFormat="1" ht="12.75" x14ac:dyDescent="0.2">
      <c r="A33" s="548">
        <v>18</v>
      </c>
      <c r="B33" s="548"/>
      <c r="C33" s="549" t="s">
        <v>459</v>
      </c>
      <c r="D33" s="550" t="s">
        <v>57</v>
      </c>
      <c r="E33" s="550">
        <v>8</v>
      </c>
      <c r="F33" s="551"/>
      <c r="G33" s="552"/>
      <c r="H33" s="552"/>
      <c r="I33" s="552"/>
      <c r="J33" s="553"/>
      <c r="K33" s="554"/>
      <c r="L33" s="552"/>
      <c r="M33" s="552"/>
      <c r="N33" s="552"/>
      <c r="O33" s="552"/>
      <c r="P33" s="552"/>
      <c r="Q33" s="552"/>
    </row>
    <row r="34" spans="1:237" s="555" customFormat="1" ht="12.75" x14ac:dyDescent="0.2">
      <c r="A34" s="548">
        <v>19</v>
      </c>
      <c r="B34" s="548"/>
      <c r="C34" s="549" t="s">
        <v>460</v>
      </c>
      <c r="D34" s="550" t="s">
        <v>52</v>
      </c>
      <c r="E34" s="550">
        <v>70</v>
      </c>
      <c r="F34" s="551"/>
      <c r="G34" s="552"/>
      <c r="H34" s="552"/>
      <c r="I34" s="552"/>
      <c r="J34" s="553"/>
      <c r="K34" s="554"/>
      <c r="L34" s="552"/>
      <c r="M34" s="552"/>
      <c r="N34" s="552"/>
      <c r="O34" s="552"/>
      <c r="P34" s="552"/>
      <c r="Q34" s="552"/>
    </row>
    <row r="35" spans="1:237" s="555" customFormat="1" ht="12.75" x14ac:dyDescent="0.2">
      <c r="A35" s="548">
        <v>20</v>
      </c>
      <c r="B35" s="548"/>
      <c r="C35" s="549" t="s">
        <v>461</v>
      </c>
      <c r="D35" s="550" t="s">
        <v>57</v>
      </c>
      <c r="E35" s="550">
        <v>70</v>
      </c>
      <c r="F35" s="551"/>
      <c r="G35" s="552"/>
      <c r="H35" s="552"/>
      <c r="I35" s="552"/>
      <c r="J35" s="553"/>
      <c r="K35" s="554"/>
      <c r="L35" s="552"/>
      <c r="M35" s="552"/>
      <c r="N35" s="552"/>
      <c r="O35" s="552"/>
      <c r="P35" s="552"/>
      <c r="Q35" s="552"/>
    </row>
    <row r="36" spans="1:237" s="555" customFormat="1" ht="12.75" x14ac:dyDescent="0.2">
      <c r="A36" s="548">
        <v>21</v>
      </c>
      <c r="B36" s="548"/>
      <c r="C36" s="549" t="s">
        <v>462</v>
      </c>
      <c r="D36" s="550" t="s">
        <v>57</v>
      </c>
      <c r="E36" s="550">
        <v>20</v>
      </c>
      <c r="F36" s="551"/>
      <c r="G36" s="552"/>
      <c r="H36" s="552"/>
      <c r="I36" s="552"/>
      <c r="J36" s="553"/>
      <c r="K36" s="554"/>
      <c r="L36" s="552"/>
      <c r="M36" s="552"/>
      <c r="N36" s="552"/>
      <c r="O36" s="552"/>
      <c r="P36" s="552"/>
      <c r="Q36" s="552"/>
    </row>
    <row r="37" spans="1:237" s="555" customFormat="1" ht="12.75" x14ac:dyDescent="0.2">
      <c r="A37" s="548">
        <v>22</v>
      </c>
      <c r="B37" s="548"/>
      <c r="C37" s="549" t="s">
        <v>463</v>
      </c>
      <c r="D37" s="550" t="s">
        <v>57</v>
      </c>
      <c r="E37" s="550">
        <v>1</v>
      </c>
      <c r="F37" s="551"/>
      <c r="G37" s="552"/>
      <c r="H37" s="552"/>
      <c r="I37" s="552"/>
      <c r="J37" s="553"/>
      <c r="K37" s="554"/>
      <c r="L37" s="552"/>
      <c r="M37" s="552"/>
      <c r="N37" s="552"/>
      <c r="O37" s="552"/>
      <c r="P37" s="552"/>
      <c r="Q37" s="552"/>
    </row>
    <row r="38" spans="1:237" s="555" customFormat="1" ht="12.75" x14ac:dyDescent="0.2">
      <c r="A38" s="548">
        <v>23</v>
      </c>
      <c r="B38" s="548"/>
      <c r="C38" s="549" t="s">
        <v>464</v>
      </c>
      <c r="D38" s="550" t="s">
        <v>451</v>
      </c>
      <c r="E38" s="550">
        <v>1</v>
      </c>
      <c r="F38" s="551"/>
      <c r="G38" s="552"/>
      <c r="H38" s="552"/>
      <c r="I38" s="552"/>
      <c r="J38" s="553"/>
      <c r="K38" s="554"/>
      <c r="L38" s="552"/>
      <c r="M38" s="552"/>
      <c r="N38" s="552"/>
      <c r="O38" s="552"/>
      <c r="P38" s="552"/>
      <c r="Q38" s="552"/>
    </row>
    <row r="39" spans="1:237" s="555" customFormat="1" ht="12.75" x14ac:dyDescent="0.2">
      <c r="A39" s="548">
        <v>24</v>
      </c>
      <c r="B39" s="548"/>
      <c r="C39" s="549" t="s">
        <v>465</v>
      </c>
      <c r="D39" s="550" t="s">
        <v>57</v>
      </c>
      <c r="E39" s="550">
        <v>8</v>
      </c>
      <c r="F39" s="551"/>
      <c r="G39" s="552"/>
      <c r="H39" s="552"/>
      <c r="I39" s="552"/>
      <c r="J39" s="553"/>
      <c r="K39" s="554"/>
      <c r="L39" s="552"/>
      <c r="M39" s="552"/>
      <c r="N39" s="552"/>
      <c r="O39" s="552"/>
      <c r="P39" s="552"/>
      <c r="Q39" s="552"/>
    </row>
    <row r="40" spans="1:237" s="555" customFormat="1" ht="12.75" x14ac:dyDescent="0.2">
      <c r="A40" s="548">
        <v>25</v>
      </c>
      <c r="B40" s="548"/>
      <c r="C40" s="549" t="s">
        <v>466</v>
      </c>
      <c r="D40" s="550" t="s">
        <v>59</v>
      </c>
      <c r="E40" s="550">
        <v>35</v>
      </c>
      <c r="F40" s="551"/>
      <c r="G40" s="552"/>
      <c r="H40" s="552"/>
      <c r="I40" s="552"/>
      <c r="J40" s="553"/>
      <c r="K40" s="554"/>
      <c r="L40" s="552"/>
      <c r="M40" s="552"/>
      <c r="N40" s="552"/>
      <c r="O40" s="552"/>
      <c r="P40" s="552"/>
      <c r="Q40" s="552"/>
    </row>
    <row r="41" spans="1:237" s="555" customFormat="1" ht="12.75" x14ac:dyDescent="0.2">
      <c r="A41" s="548">
        <v>26</v>
      </c>
      <c r="B41" s="548"/>
      <c r="C41" s="549" t="s">
        <v>467</v>
      </c>
      <c r="D41" s="550" t="s">
        <v>442</v>
      </c>
      <c r="E41" s="550">
        <v>1</v>
      </c>
      <c r="F41" s="551"/>
      <c r="G41" s="552"/>
      <c r="H41" s="552"/>
      <c r="I41" s="552"/>
      <c r="J41" s="553"/>
      <c r="K41" s="554"/>
      <c r="L41" s="552"/>
      <c r="M41" s="552"/>
      <c r="N41" s="552"/>
      <c r="O41" s="552"/>
      <c r="P41" s="552"/>
      <c r="Q41" s="552"/>
    </row>
    <row r="42" spans="1:237" s="555" customFormat="1" ht="12.75" x14ac:dyDescent="0.2">
      <c r="A42" s="548">
        <v>27</v>
      </c>
      <c r="B42" s="548"/>
      <c r="C42" s="549" t="s">
        <v>468</v>
      </c>
      <c r="D42" s="550" t="s">
        <v>442</v>
      </c>
      <c r="E42" s="550">
        <v>1</v>
      </c>
      <c r="F42" s="551"/>
      <c r="G42" s="552"/>
      <c r="H42" s="552"/>
      <c r="I42" s="552"/>
      <c r="J42" s="553"/>
      <c r="K42" s="554"/>
      <c r="L42" s="552"/>
      <c r="M42" s="552"/>
      <c r="N42" s="552"/>
      <c r="O42" s="552"/>
      <c r="P42" s="552"/>
      <c r="Q42" s="552"/>
    </row>
    <row r="43" spans="1:237" ht="12.75" customHeight="1" x14ac:dyDescent="0.25">
      <c r="A43" s="562"/>
      <c r="B43" s="558"/>
      <c r="C43" s="623" t="s">
        <v>180</v>
      </c>
      <c r="D43" s="623"/>
      <c r="E43" s="563"/>
      <c r="F43" s="563"/>
      <c r="G43" s="563"/>
      <c r="H43" s="563"/>
      <c r="I43" s="559"/>
      <c r="J43" s="564"/>
      <c r="K43" s="559"/>
      <c r="L43" s="559"/>
      <c r="M43" s="565"/>
      <c r="N43" s="565"/>
      <c r="O43" s="566"/>
      <c r="P43" s="566"/>
      <c r="Q43" s="566"/>
      <c r="R43" s="560"/>
      <c r="S43" s="560"/>
      <c r="T43" s="560"/>
      <c r="U43" s="560"/>
      <c r="V43" s="560"/>
      <c r="W43" s="560"/>
      <c r="X43" s="560"/>
      <c r="Y43" s="560"/>
      <c r="Z43" s="560"/>
      <c r="AA43" s="560"/>
      <c r="AB43" s="560"/>
      <c r="AC43" s="560"/>
      <c r="AD43" s="560"/>
      <c r="AE43" s="560"/>
      <c r="AF43" s="560"/>
      <c r="AG43" s="560"/>
      <c r="AH43" s="560"/>
      <c r="AI43" s="560"/>
      <c r="AJ43" s="560"/>
      <c r="AK43" s="560"/>
      <c r="AL43" s="560"/>
      <c r="AM43" s="560"/>
      <c r="AN43" s="560"/>
      <c r="AO43" s="560"/>
      <c r="AP43" s="560"/>
      <c r="AQ43" s="560"/>
      <c r="AR43" s="560"/>
      <c r="AS43" s="560"/>
      <c r="AT43" s="560"/>
      <c r="AU43" s="560"/>
      <c r="AV43" s="560"/>
      <c r="AW43" s="560"/>
      <c r="AX43" s="560"/>
      <c r="AY43" s="560"/>
      <c r="AZ43" s="560"/>
      <c r="BA43" s="560"/>
      <c r="BB43" s="560"/>
      <c r="BC43" s="560"/>
      <c r="BD43" s="560"/>
      <c r="BE43" s="560"/>
      <c r="BF43" s="560"/>
      <c r="BG43" s="560"/>
      <c r="BH43" s="560"/>
      <c r="BI43" s="560"/>
      <c r="BJ43" s="560"/>
      <c r="BK43" s="560"/>
      <c r="BL43" s="560"/>
      <c r="BM43" s="560"/>
      <c r="BN43" s="560"/>
      <c r="BO43" s="560"/>
      <c r="BP43" s="560"/>
      <c r="BQ43" s="560"/>
      <c r="BR43" s="560"/>
      <c r="BS43" s="560"/>
      <c r="BT43" s="560"/>
      <c r="BU43" s="560"/>
      <c r="BV43" s="560"/>
      <c r="BW43" s="560"/>
      <c r="BX43" s="560"/>
      <c r="BY43" s="560"/>
      <c r="BZ43" s="560"/>
      <c r="CA43" s="560"/>
      <c r="CB43" s="560"/>
      <c r="CC43" s="560"/>
      <c r="CD43" s="560"/>
      <c r="CE43" s="560"/>
      <c r="CF43" s="560"/>
      <c r="CG43" s="560"/>
      <c r="CH43" s="560"/>
      <c r="CI43" s="560"/>
      <c r="CJ43" s="560"/>
      <c r="CK43" s="560"/>
      <c r="CL43" s="560"/>
      <c r="CM43" s="560"/>
      <c r="CN43" s="560"/>
      <c r="CO43" s="560"/>
      <c r="CP43" s="560"/>
      <c r="CQ43" s="560"/>
      <c r="CR43" s="560"/>
      <c r="CS43" s="560"/>
      <c r="CT43" s="560"/>
      <c r="CU43" s="560"/>
      <c r="CV43" s="560"/>
      <c r="CW43" s="560"/>
      <c r="CX43" s="560"/>
      <c r="CY43" s="560"/>
      <c r="CZ43" s="560"/>
      <c r="DA43" s="560"/>
      <c r="DB43" s="560"/>
      <c r="DC43" s="560"/>
      <c r="DD43" s="560"/>
      <c r="DE43" s="560"/>
      <c r="DF43" s="560"/>
      <c r="DG43" s="560"/>
      <c r="DH43" s="560"/>
      <c r="DI43" s="560"/>
      <c r="DJ43" s="560"/>
      <c r="DK43" s="560"/>
      <c r="DL43" s="560"/>
      <c r="DM43" s="560"/>
      <c r="DN43" s="560"/>
      <c r="DO43" s="560"/>
      <c r="DP43" s="560"/>
      <c r="DQ43" s="560"/>
      <c r="DR43" s="560"/>
      <c r="DS43" s="560"/>
      <c r="DT43" s="560"/>
      <c r="DU43" s="560"/>
      <c r="DV43" s="560"/>
      <c r="DW43" s="560"/>
      <c r="DX43" s="560"/>
      <c r="DY43" s="560"/>
      <c r="DZ43" s="560"/>
      <c r="EA43" s="560"/>
      <c r="EB43" s="560"/>
      <c r="EC43" s="560"/>
      <c r="ED43" s="560"/>
      <c r="EE43" s="560"/>
      <c r="EF43" s="560"/>
      <c r="EG43" s="560"/>
      <c r="EH43" s="560"/>
      <c r="EI43" s="560"/>
      <c r="EJ43" s="560"/>
      <c r="EK43" s="560"/>
      <c r="EL43" s="560"/>
      <c r="EM43" s="560"/>
      <c r="EN43" s="560"/>
      <c r="EO43" s="560"/>
      <c r="EP43" s="560"/>
      <c r="EQ43" s="560"/>
      <c r="ER43" s="560"/>
      <c r="ES43" s="560"/>
      <c r="ET43" s="560"/>
      <c r="EU43" s="560"/>
      <c r="EV43" s="560"/>
      <c r="EW43" s="560"/>
      <c r="EX43" s="560"/>
      <c r="EY43" s="560"/>
      <c r="EZ43" s="560"/>
      <c r="FA43" s="560"/>
      <c r="FB43" s="560"/>
      <c r="FC43" s="560"/>
      <c r="FD43" s="560"/>
      <c r="FE43" s="560"/>
      <c r="FF43" s="560"/>
      <c r="FG43" s="560"/>
      <c r="FH43" s="560"/>
      <c r="FI43" s="560"/>
      <c r="FJ43" s="560"/>
      <c r="FK43" s="560"/>
      <c r="FL43" s="560"/>
      <c r="FM43" s="560"/>
      <c r="FN43" s="560"/>
      <c r="FO43" s="560"/>
      <c r="FP43" s="560"/>
      <c r="FQ43" s="560"/>
      <c r="FR43" s="560"/>
      <c r="FS43" s="560"/>
      <c r="FT43" s="560"/>
      <c r="FU43" s="560"/>
      <c r="FV43" s="560"/>
      <c r="FW43" s="560"/>
      <c r="FX43" s="560"/>
      <c r="FY43" s="560"/>
      <c r="FZ43" s="560"/>
      <c r="GA43" s="560"/>
      <c r="GB43" s="560"/>
      <c r="GC43" s="560"/>
      <c r="GD43" s="560"/>
      <c r="GE43" s="560"/>
      <c r="GF43" s="560"/>
      <c r="GG43" s="560"/>
      <c r="GH43" s="560"/>
      <c r="GI43" s="560"/>
      <c r="GJ43" s="560"/>
      <c r="GK43" s="560"/>
      <c r="GL43" s="560"/>
      <c r="GM43" s="560"/>
      <c r="GN43" s="560"/>
      <c r="GO43" s="560"/>
      <c r="GP43" s="560"/>
      <c r="GQ43" s="560"/>
      <c r="GR43" s="560"/>
      <c r="GS43" s="560"/>
      <c r="GT43" s="560"/>
      <c r="GU43" s="560"/>
      <c r="GV43" s="560"/>
      <c r="GW43" s="560"/>
      <c r="GX43" s="560"/>
      <c r="GY43" s="560"/>
      <c r="GZ43" s="560"/>
      <c r="HA43" s="560"/>
      <c r="HB43" s="560"/>
      <c r="HC43" s="560"/>
      <c r="HD43" s="560"/>
      <c r="HE43" s="560"/>
      <c r="HF43" s="560"/>
      <c r="HG43" s="560"/>
      <c r="HH43" s="560"/>
      <c r="HI43" s="560"/>
      <c r="HJ43" s="560"/>
      <c r="HK43" s="560"/>
      <c r="HL43" s="560"/>
      <c r="HM43" s="560"/>
      <c r="HN43" s="560"/>
      <c r="HO43" s="560"/>
      <c r="HP43" s="560"/>
      <c r="HQ43" s="560"/>
      <c r="HR43" s="560"/>
      <c r="HS43" s="560"/>
      <c r="HT43" s="560"/>
      <c r="HU43" s="560"/>
      <c r="HV43" s="560"/>
      <c r="HW43" s="560"/>
      <c r="HX43" s="560"/>
      <c r="HY43" s="560"/>
      <c r="HZ43" s="560"/>
      <c r="IA43" s="560"/>
      <c r="IB43" s="560"/>
      <c r="IC43" s="561"/>
    </row>
    <row r="44" spans="1:237" x14ac:dyDescent="0.25">
      <c r="A44" s="534"/>
      <c r="B44" s="534"/>
      <c r="C44" s="538"/>
      <c r="D44" s="534"/>
      <c r="E44" s="534"/>
      <c r="F44" s="539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</row>
    <row r="45" spans="1:237" x14ac:dyDescent="0.25">
      <c r="A45" s="534"/>
      <c r="B45" s="534"/>
      <c r="C45" s="31" t="s">
        <v>476</v>
      </c>
      <c r="D45" s="392"/>
      <c r="E45" s="392"/>
      <c r="F45" s="71"/>
      <c r="G45" s="321"/>
      <c r="H45" s="567"/>
      <c r="I45" s="567"/>
      <c r="J45" s="534"/>
      <c r="K45" s="534"/>
      <c r="L45" s="534"/>
      <c r="M45" s="534"/>
      <c r="N45" s="534"/>
      <c r="O45" s="534"/>
      <c r="P45" s="534"/>
      <c r="Q45" s="534"/>
    </row>
    <row r="46" spans="1:237" x14ac:dyDescent="0.25">
      <c r="A46" s="534"/>
      <c r="B46" s="534"/>
      <c r="C46" s="30" t="s">
        <v>470</v>
      </c>
      <c r="D46" s="392"/>
      <c r="E46" s="392"/>
      <c r="F46" s="71"/>
      <c r="G46" s="321" t="s">
        <v>469</v>
      </c>
      <c r="H46" s="567"/>
      <c r="I46" s="567"/>
      <c r="J46" s="534"/>
      <c r="K46" s="534"/>
      <c r="L46" s="534"/>
      <c r="M46" s="534"/>
      <c r="N46" s="534"/>
      <c r="O46" s="534"/>
      <c r="P46" s="534"/>
      <c r="Q46" s="534"/>
    </row>
    <row r="47" spans="1:237" x14ac:dyDescent="0.25">
      <c r="C47" s="1"/>
    </row>
    <row r="48" spans="1:237" x14ac:dyDescent="0.25">
      <c r="C48" s="31" t="s">
        <v>475</v>
      </c>
    </row>
    <row r="49" spans="3:3" x14ac:dyDescent="0.25">
      <c r="C49" s="31" t="s">
        <v>474</v>
      </c>
    </row>
  </sheetData>
  <mergeCells count="14">
    <mergeCell ref="E12:E13"/>
    <mergeCell ref="G12:L12"/>
    <mergeCell ref="M12:Q12"/>
    <mergeCell ref="O8:P8"/>
    <mergeCell ref="C1:G1"/>
    <mergeCell ref="C2:N2"/>
    <mergeCell ref="C3:N3"/>
    <mergeCell ref="A5:D5"/>
    <mergeCell ref="B15:D15"/>
    <mergeCell ref="C43:D43"/>
    <mergeCell ref="A12:A13"/>
    <mergeCell ref="B12:B13"/>
    <mergeCell ref="C12:C13"/>
    <mergeCell ref="D12:D1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6"/>
  <sheetViews>
    <sheetView zoomScaleNormal="100" workbookViewId="0">
      <selection activeCell="C45" sqref="C45"/>
    </sheetView>
  </sheetViews>
  <sheetFormatPr defaultRowHeight="15" x14ac:dyDescent="0.25"/>
  <cols>
    <col min="1" max="1" width="7.140625" style="1" customWidth="1"/>
    <col min="2" max="2" width="18.42578125" style="1" customWidth="1"/>
    <col min="3" max="3" width="34.85546875" style="1" customWidth="1"/>
    <col min="4" max="4" width="10.140625" style="1" customWidth="1"/>
    <col min="5" max="5" width="9.28515625" style="1" customWidth="1"/>
    <col min="6" max="6" width="12" style="1" customWidth="1"/>
    <col min="7" max="7" width="10.5703125" style="1" customWidth="1"/>
    <col min="8" max="8" width="10" style="1" customWidth="1"/>
    <col min="9" max="9" width="10.5703125" style="1" customWidth="1"/>
    <col min="10" max="10" width="5.42578125" style="1" customWidth="1"/>
    <col min="11" max="11" width="8.5703125" style="1" hidden="1" customWidth="1"/>
    <col min="12" max="256" width="8.5703125" style="1" customWidth="1"/>
    <col min="257" max="257" width="7.28515625" style="1" customWidth="1"/>
    <col min="258" max="258" width="26.42578125" style="1" customWidth="1"/>
    <col min="259" max="259" width="7.42578125" style="1" customWidth="1"/>
    <col min="260" max="260" width="34.7109375" style="1" customWidth="1"/>
    <col min="261" max="261" width="11.28515625" style="1" customWidth="1"/>
    <col min="262" max="263" width="10.5703125" style="1" customWidth="1"/>
    <col min="264" max="264" width="10" style="1" customWidth="1"/>
    <col min="265" max="265" width="10.5703125" style="1" customWidth="1"/>
    <col min="266" max="266" width="5.42578125" style="1" customWidth="1"/>
    <col min="267" max="267" width="11.5703125" style="1" hidden="1"/>
    <col min="268" max="512" width="8.5703125" style="1" customWidth="1"/>
    <col min="513" max="513" width="7.28515625" style="1" customWidth="1"/>
    <col min="514" max="514" width="26.42578125" style="1" customWidth="1"/>
    <col min="515" max="515" width="7.42578125" style="1" customWidth="1"/>
    <col min="516" max="516" width="34.7109375" style="1" customWidth="1"/>
    <col min="517" max="517" width="11.28515625" style="1" customWidth="1"/>
    <col min="518" max="519" width="10.5703125" style="1" customWidth="1"/>
    <col min="520" max="520" width="10" style="1" customWidth="1"/>
    <col min="521" max="521" width="10.5703125" style="1" customWidth="1"/>
    <col min="522" max="522" width="5.42578125" style="1" customWidth="1"/>
    <col min="523" max="523" width="11.5703125" style="1" hidden="1"/>
    <col min="524" max="768" width="8.5703125" style="1" customWidth="1"/>
    <col min="769" max="769" width="7.28515625" style="1" customWidth="1"/>
    <col min="770" max="770" width="26.42578125" style="1" customWidth="1"/>
    <col min="771" max="771" width="7.42578125" style="1" customWidth="1"/>
    <col min="772" max="772" width="34.7109375" style="1" customWidth="1"/>
    <col min="773" max="773" width="11.28515625" style="1" customWidth="1"/>
    <col min="774" max="775" width="10.5703125" style="1" customWidth="1"/>
    <col min="776" max="776" width="10" style="1" customWidth="1"/>
    <col min="777" max="777" width="10.5703125" style="1" customWidth="1"/>
    <col min="778" max="778" width="5.42578125" style="1" customWidth="1"/>
    <col min="779" max="779" width="11.5703125" style="1" hidden="1"/>
    <col min="780" max="1025" width="8.5703125" style="1" customWidth="1"/>
  </cols>
  <sheetData>
    <row r="1" spans="1:16" x14ac:dyDescent="0.25">
      <c r="A1" s="589"/>
      <c r="B1" s="589"/>
      <c r="C1" s="589"/>
      <c r="D1" s="589"/>
      <c r="E1" s="589"/>
      <c r="F1" s="589"/>
      <c r="G1" s="589"/>
      <c r="H1" s="589"/>
      <c r="I1" s="37"/>
      <c r="J1" s="37"/>
      <c r="K1" s="37"/>
      <c r="L1" s="37"/>
      <c r="M1" s="37"/>
      <c r="N1" s="37"/>
      <c r="O1" s="37"/>
      <c r="P1" s="37"/>
    </row>
    <row r="2" spans="1:16" x14ac:dyDescent="0.25">
      <c r="B2" s="384" t="s">
        <v>472</v>
      </c>
      <c r="C2" s="36"/>
      <c r="D2" s="18"/>
      <c r="E2" s="36"/>
      <c r="F2" s="37"/>
      <c r="G2" s="37"/>
      <c r="H2" s="37"/>
      <c r="I2" s="37"/>
      <c r="J2" s="38"/>
      <c r="K2" s="37"/>
      <c r="L2" s="37"/>
      <c r="M2" s="37"/>
      <c r="N2" s="37"/>
      <c r="O2" s="37"/>
      <c r="P2" s="37"/>
    </row>
    <row r="3" spans="1:16" ht="15" customHeight="1" x14ac:dyDescent="0.25">
      <c r="B3" s="590" t="s">
        <v>471</v>
      </c>
      <c r="C3" s="590"/>
      <c r="D3" s="590"/>
      <c r="E3" s="590"/>
      <c r="F3" s="568"/>
      <c r="G3" s="568"/>
      <c r="H3" s="568"/>
      <c r="I3" s="568"/>
    </row>
    <row r="4" spans="1:16" x14ac:dyDescent="0.25">
      <c r="B4" s="34" t="s">
        <v>477</v>
      </c>
      <c r="C4" s="80"/>
      <c r="D4" s="34"/>
      <c r="E4" s="80"/>
      <c r="F4" s="39"/>
      <c r="G4" s="39"/>
      <c r="H4" s="384"/>
      <c r="I4" s="39"/>
    </row>
    <row r="5" spans="1:16" x14ac:dyDescent="0.25">
      <c r="B5" s="34" t="s">
        <v>478</v>
      </c>
      <c r="C5" s="15"/>
      <c r="D5" s="12"/>
      <c r="E5" s="80"/>
      <c r="F5" s="218"/>
      <c r="G5" s="218"/>
      <c r="H5" s="41"/>
      <c r="I5" s="39"/>
    </row>
    <row r="6" spans="1:16" x14ac:dyDescent="0.25">
      <c r="B6" s="9"/>
      <c r="C6" s="9"/>
      <c r="D6" s="9"/>
      <c r="E6" s="9"/>
      <c r="F6" s="40"/>
      <c r="G6" s="40"/>
      <c r="H6" s="41"/>
      <c r="I6" s="39"/>
    </row>
    <row r="7" spans="1:16" x14ac:dyDescent="0.25">
      <c r="E7" s="5" t="s">
        <v>7</v>
      </c>
      <c r="F7" s="42"/>
    </row>
    <row r="8" spans="1:16" x14ac:dyDescent="0.25">
      <c r="D8" s="43"/>
      <c r="E8" s="5" t="s">
        <v>8</v>
      </c>
      <c r="F8" s="42"/>
      <c r="G8" s="44"/>
      <c r="H8" s="44"/>
      <c r="I8" s="44"/>
      <c r="J8" s="44"/>
      <c r="K8" s="44"/>
      <c r="L8" s="44"/>
    </row>
    <row r="9" spans="1:16" ht="15.75" thickBot="1" x14ac:dyDescent="0.3"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6" ht="14.65" customHeight="1" thickBot="1" x14ac:dyDescent="0.3">
      <c r="A10" s="593" t="s">
        <v>9</v>
      </c>
      <c r="B10" s="593" t="s">
        <v>10</v>
      </c>
      <c r="C10" s="593" t="s">
        <v>11</v>
      </c>
      <c r="D10" s="594" t="s">
        <v>485</v>
      </c>
      <c r="E10" s="598" t="s">
        <v>13</v>
      </c>
      <c r="F10" s="599"/>
      <c r="G10" s="600"/>
      <c r="H10" s="596" t="s">
        <v>12</v>
      </c>
    </row>
    <row r="11" spans="1:16" s="46" customFormat="1" ht="34.5" thickBot="1" x14ac:dyDescent="0.3">
      <c r="A11" s="593"/>
      <c r="B11" s="593"/>
      <c r="C11" s="593"/>
      <c r="D11" s="595"/>
      <c r="E11" s="45" t="s">
        <v>484</v>
      </c>
      <c r="F11" s="45" t="s">
        <v>482</v>
      </c>
      <c r="G11" s="45" t="s">
        <v>483</v>
      </c>
      <c r="H11" s="597"/>
    </row>
    <row r="12" spans="1:16" s="51" customFormat="1" ht="11.25" x14ac:dyDescent="0.25">
      <c r="A12" s="47">
        <v>1</v>
      </c>
      <c r="B12" s="47">
        <v>1</v>
      </c>
      <c r="C12" s="48" t="s">
        <v>14</v>
      </c>
      <c r="D12" s="49"/>
      <c r="E12" s="49"/>
      <c r="F12" s="49"/>
      <c r="G12" s="49"/>
      <c r="H12" s="49"/>
      <c r="I12" s="50"/>
    </row>
    <row r="13" spans="1:16" x14ac:dyDescent="0.25">
      <c r="A13" s="52">
        <f t="shared" ref="A13:A21" si="0">A12+1</f>
        <v>2</v>
      </c>
      <c r="B13" s="52">
        <f t="shared" ref="B13:B21" si="1">B12+1</f>
        <v>2</v>
      </c>
      <c r="C13" s="53" t="s">
        <v>15</v>
      </c>
      <c r="D13" s="54"/>
      <c r="E13" s="54"/>
      <c r="F13" s="54"/>
      <c r="G13" s="54"/>
      <c r="H13" s="54"/>
      <c r="I13" s="55"/>
    </row>
    <row r="14" spans="1:16" x14ac:dyDescent="0.25">
      <c r="A14" s="52">
        <f t="shared" si="0"/>
        <v>3</v>
      </c>
      <c r="B14" s="52">
        <f t="shared" si="1"/>
        <v>3</v>
      </c>
      <c r="C14" s="56" t="s">
        <v>16</v>
      </c>
      <c r="D14" s="54"/>
      <c r="E14" s="54"/>
      <c r="F14" s="54"/>
      <c r="G14" s="54"/>
      <c r="H14" s="54"/>
      <c r="I14" s="55"/>
    </row>
    <row r="15" spans="1:16" x14ac:dyDescent="0.25">
      <c r="A15" s="52">
        <f t="shared" si="0"/>
        <v>4</v>
      </c>
      <c r="B15" s="52">
        <f t="shared" si="1"/>
        <v>4</v>
      </c>
      <c r="C15" s="56" t="s">
        <v>17</v>
      </c>
      <c r="D15" s="54"/>
      <c r="E15" s="54"/>
      <c r="F15" s="54"/>
      <c r="G15" s="54"/>
      <c r="H15" s="54"/>
      <c r="I15" s="55"/>
    </row>
    <row r="16" spans="1:16" x14ac:dyDescent="0.25">
      <c r="A16" s="52">
        <f t="shared" si="0"/>
        <v>5</v>
      </c>
      <c r="B16" s="52">
        <f t="shared" si="1"/>
        <v>5</v>
      </c>
      <c r="C16" s="56" t="s">
        <v>18</v>
      </c>
      <c r="D16" s="54"/>
      <c r="E16" s="54"/>
      <c r="F16" s="54"/>
      <c r="G16" s="54"/>
      <c r="H16" s="54"/>
      <c r="I16" s="55"/>
    </row>
    <row r="17" spans="1:9" x14ac:dyDescent="0.25">
      <c r="A17" s="52">
        <f t="shared" si="0"/>
        <v>6</v>
      </c>
      <c r="B17" s="52">
        <f t="shared" si="1"/>
        <v>6</v>
      </c>
      <c r="C17" s="56" t="s">
        <v>19</v>
      </c>
      <c r="D17" s="54"/>
      <c r="E17" s="54"/>
      <c r="F17" s="54"/>
      <c r="G17" s="54"/>
      <c r="H17" s="54"/>
      <c r="I17" s="55"/>
    </row>
    <row r="18" spans="1:9" x14ac:dyDescent="0.25">
      <c r="A18" s="52">
        <f t="shared" si="0"/>
        <v>7</v>
      </c>
      <c r="B18" s="52">
        <f t="shared" si="1"/>
        <v>7</v>
      </c>
      <c r="C18" s="56" t="s">
        <v>20</v>
      </c>
      <c r="D18" s="54"/>
      <c r="E18" s="54"/>
      <c r="F18" s="54"/>
      <c r="G18" s="54"/>
      <c r="H18" s="54"/>
      <c r="I18" s="55"/>
    </row>
    <row r="19" spans="1:9" x14ac:dyDescent="0.25">
      <c r="A19" s="52">
        <f t="shared" si="0"/>
        <v>8</v>
      </c>
      <c r="B19" s="52">
        <f t="shared" si="1"/>
        <v>8</v>
      </c>
      <c r="C19" s="56" t="s">
        <v>21</v>
      </c>
      <c r="D19" s="54"/>
      <c r="E19" s="54"/>
      <c r="F19" s="54"/>
      <c r="G19" s="54"/>
      <c r="H19" s="54"/>
      <c r="I19" s="55"/>
    </row>
    <row r="20" spans="1:9" x14ac:dyDescent="0.25">
      <c r="A20" s="52">
        <f t="shared" si="0"/>
        <v>9</v>
      </c>
      <c r="B20" s="52">
        <f t="shared" si="1"/>
        <v>9</v>
      </c>
      <c r="C20" s="53" t="s">
        <v>22</v>
      </c>
      <c r="D20" s="54"/>
      <c r="E20" s="54"/>
      <c r="F20" s="54"/>
      <c r="G20" s="54"/>
      <c r="H20" s="54"/>
      <c r="I20" s="55"/>
    </row>
    <row r="21" spans="1:9" x14ac:dyDescent="0.25">
      <c r="A21" s="52">
        <f t="shared" si="0"/>
        <v>10</v>
      </c>
      <c r="B21" s="52">
        <f t="shared" si="1"/>
        <v>10</v>
      </c>
      <c r="C21" s="53" t="s">
        <v>23</v>
      </c>
      <c r="D21" s="54"/>
      <c r="E21" s="54"/>
      <c r="F21" s="54"/>
      <c r="G21" s="54"/>
      <c r="H21" s="54"/>
      <c r="I21" s="55"/>
    </row>
    <row r="22" spans="1:9" x14ac:dyDescent="0.25">
      <c r="A22" s="51"/>
      <c r="B22" s="582" t="s">
        <v>5</v>
      </c>
      <c r="D22" s="58"/>
      <c r="E22" s="58"/>
      <c r="F22" s="58"/>
      <c r="G22" s="58"/>
      <c r="H22" s="58"/>
      <c r="I22" s="55"/>
    </row>
    <row r="23" spans="1:9" hidden="1" x14ac:dyDescent="0.25">
      <c r="B23" s="59" t="s">
        <v>24</v>
      </c>
      <c r="D23" s="60"/>
      <c r="H23" s="61"/>
      <c r="I23" s="55"/>
    </row>
    <row r="24" spans="1:9" hidden="1" x14ac:dyDescent="0.25">
      <c r="B24" s="62" t="s">
        <v>25</v>
      </c>
      <c r="D24" s="63"/>
      <c r="H24" s="61"/>
      <c r="I24" s="55"/>
    </row>
    <row r="25" spans="1:9" hidden="1" x14ac:dyDescent="0.25">
      <c r="B25" s="59" t="s">
        <v>26</v>
      </c>
      <c r="D25" s="64"/>
      <c r="H25" s="61"/>
      <c r="I25" s="55"/>
    </row>
    <row r="26" spans="1:9" hidden="1" x14ac:dyDescent="0.25">
      <c r="B26" s="65" t="s">
        <v>27</v>
      </c>
      <c r="D26" s="66"/>
      <c r="H26" s="67"/>
      <c r="I26" s="55"/>
    </row>
    <row r="27" spans="1:9" hidden="1" x14ac:dyDescent="0.25">
      <c r="B27" s="584"/>
    </row>
    <row r="28" spans="1:9" s="39" customFormat="1" ht="11.25" hidden="1" x14ac:dyDescent="0.25">
      <c r="B28" s="466" t="s">
        <v>6</v>
      </c>
      <c r="D28" s="68"/>
      <c r="E28" s="69"/>
      <c r="F28" s="70"/>
      <c r="G28" s="70"/>
      <c r="I28" s="70"/>
    </row>
    <row r="29" spans="1:9" s="39" customFormat="1" ht="11.25" hidden="1" x14ac:dyDescent="0.25">
      <c r="B29" s="466"/>
      <c r="D29" s="71"/>
      <c r="E29" s="69"/>
      <c r="F29" s="70"/>
      <c r="G29" s="70"/>
      <c r="I29" s="70"/>
    </row>
    <row r="30" spans="1:9" s="39" customFormat="1" ht="11.25" hidden="1" x14ac:dyDescent="0.25">
      <c r="B30" s="466" t="s">
        <v>28</v>
      </c>
      <c r="D30" s="72"/>
      <c r="E30" s="69"/>
      <c r="F30" s="70"/>
      <c r="G30" s="70"/>
      <c r="I30" s="70"/>
    </row>
    <row r="31" spans="1:9" s="39" customFormat="1" ht="11.25" hidden="1" x14ac:dyDescent="0.25">
      <c r="B31" s="466"/>
      <c r="D31" s="68"/>
      <c r="E31" s="69"/>
      <c r="F31" s="70"/>
      <c r="G31" s="70"/>
      <c r="I31" s="70"/>
    </row>
    <row r="32" spans="1:9" hidden="1" x14ac:dyDescent="0.25">
      <c r="A32" s="39"/>
      <c r="B32" s="466" t="s">
        <v>29</v>
      </c>
      <c r="D32" s="68"/>
      <c r="E32" s="69"/>
      <c r="F32" s="37"/>
      <c r="G32" s="37"/>
      <c r="I32" s="70"/>
    </row>
    <row r="33" spans="1:9" hidden="1" x14ac:dyDescent="0.25">
      <c r="A33" s="39"/>
      <c r="B33" s="466" t="s">
        <v>30</v>
      </c>
      <c r="D33" s="71"/>
      <c r="E33" s="69"/>
      <c r="F33" s="37"/>
      <c r="G33" s="37"/>
      <c r="I33" s="70"/>
    </row>
    <row r="34" spans="1:9" hidden="1" x14ac:dyDescent="0.25">
      <c r="B34" s="584"/>
      <c r="D34" s="37"/>
      <c r="E34" s="37"/>
      <c r="F34" s="37"/>
      <c r="G34" s="37"/>
    </row>
    <row r="35" spans="1:9" x14ac:dyDescent="0.25">
      <c r="B35" s="580" t="s">
        <v>486</v>
      </c>
      <c r="C35" s="56" t="s">
        <v>491</v>
      </c>
      <c r="D35" s="56"/>
    </row>
    <row r="36" spans="1:9" x14ac:dyDescent="0.25">
      <c r="B36" s="581" t="s">
        <v>487</v>
      </c>
      <c r="C36" s="56"/>
      <c r="D36" s="56"/>
    </row>
    <row r="37" spans="1:9" x14ac:dyDescent="0.25">
      <c r="B37" s="580" t="s">
        <v>488</v>
      </c>
      <c r="C37" s="56" t="s">
        <v>491</v>
      </c>
      <c r="D37" s="56"/>
    </row>
    <row r="38" spans="1:9" x14ac:dyDescent="0.25">
      <c r="B38" s="580" t="s">
        <v>489</v>
      </c>
      <c r="C38" s="56"/>
      <c r="D38" s="56"/>
    </row>
    <row r="39" spans="1:9" x14ac:dyDescent="0.25">
      <c r="B39" s="580" t="s">
        <v>490</v>
      </c>
      <c r="C39" s="585">
        <v>0.02</v>
      </c>
      <c r="D39" s="56"/>
    </row>
    <row r="40" spans="1:9" x14ac:dyDescent="0.25">
      <c r="B40" s="583" t="s">
        <v>47</v>
      </c>
      <c r="C40" s="56"/>
      <c r="D40" s="56"/>
    </row>
    <row r="41" spans="1:9" x14ac:dyDescent="0.25">
      <c r="D41" s="71"/>
    </row>
    <row r="42" spans="1:9" x14ac:dyDescent="0.25">
      <c r="C42" s="31" t="s">
        <v>476</v>
      </c>
      <c r="D42" s="71"/>
    </row>
    <row r="43" spans="1:9" x14ac:dyDescent="0.25">
      <c r="C43" s="30" t="s">
        <v>470</v>
      </c>
      <c r="D43" s="71"/>
      <c r="F43" s="32"/>
    </row>
    <row r="45" spans="1:9" x14ac:dyDescent="0.25">
      <c r="C45" s="31" t="s">
        <v>475</v>
      </c>
    </row>
    <row r="46" spans="1:9" x14ac:dyDescent="0.25">
      <c r="C46" s="31" t="s">
        <v>474</v>
      </c>
    </row>
  </sheetData>
  <mergeCells count="8">
    <mergeCell ref="A1:H1"/>
    <mergeCell ref="A10:A11"/>
    <mergeCell ref="B10:B11"/>
    <mergeCell ref="C10:C11"/>
    <mergeCell ref="D10:D11"/>
    <mergeCell ref="B3:E3"/>
    <mergeCell ref="H10:H11"/>
    <mergeCell ref="E10:G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86"/>
  <sheetViews>
    <sheetView zoomScaleNormal="100" workbookViewId="0">
      <selection activeCell="H23" sqref="H23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10.28515625" style="73" customWidth="1"/>
    <col min="6" max="6" width="6.140625" style="73" hidden="1" customWidth="1"/>
    <col min="7" max="7" width="5.5703125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238" width="8.85546875" style="73" customWidth="1"/>
    <col min="239" max="239" width="4.140625" style="73" customWidth="1"/>
    <col min="240" max="240" width="5.42578125" style="73" customWidth="1"/>
    <col min="241" max="241" width="34.85546875" style="73" customWidth="1"/>
    <col min="242" max="242" width="5.42578125" style="73" customWidth="1"/>
    <col min="243" max="243" width="7.42578125" style="73" customWidth="1"/>
    <col min="244" max="244" width="11.5703125" style="73" hidden="1"/>
    <col min="245" max="245" width="7" style="73" customWidth="1"/>
    <col min="246" max="247" width="6.85546875" style="73" customWidth="1"/>
    <col min="248" max="248" width="7.85546875" style="73" customWidth="1"/>
    <col min="249" max="249" width="5.85546875" style="73" customWidth="1"/>
    <col min="250" max="250" width="5.42578125" style="73" customWidth="1"/>
    <col min="251" max="255" width="8" style="73" customWidth="1"/>
    <col min="256" max="494" width="8.85546875" style="73" customWidth="1"/>
    <col min="495" max="495" width="4.140625" style="73" customWidth="1"/>
    <col min="496" max="496" width="5.42578125" style="73" customWidth="1"/>
    <col min="497" max="497" width="34.85546875" style="73" customWidth="1"/>
    <col min="498" max="498" width="5.42578125" style="73" customWidth="1"/>
    <col min="499" max="499" width="7.42578125" style="73" customWidth="1"/>
    <col min="500" max="500" width="11.5703125" style="73" hidden="1"/>
    <col min="501" max="501" width="7" style="73" customWidth="1"/>
    <col min="502" max="503" width="6.85546875" style="73" customWidth="1"/>
    <col min="504" max="504" width="7.85546875" style="73" customWidth="1"/>
    <col min="505" max="505" width="5.85546875" style="73" customWidth="1"/>
    <col min="506" max="506" width="5.42578125" style="73" customWidth="1"/>
    <col min="507" max="511" width="8" style="73" customWidth="1"/>
    <col min="512" max="750" width="8.85546875" style="73" customWidth="1"/>
    <col min="751" max="751" width="4.140625" style="73" customWidth="1"/>
    <col min="752" max="752" width="5.42578125" style="73" customWidth="1"/>
    <col min="753" max="753" width="34.85546875" style="73" customWidth="1"/>
    <col min="754" max="754" width="5.42578125" style="73" customWidth="1"/>
    <col min="755" max="755" width="7.42578125" style="73" customWidth="1"/>
    <col min="756" max="756" width="11.5703125" style="73" hidden="1"/>
    <col min="757" max="757" width="7" style="73" customWidth="1"/>
    <col min="758" max="759" width="6.85546875" style="73" customWidth="1"/>
    <col min="760" max="760" width="7.85546875" style="73" customWidth="1"/>
    <col min="761" max="761" width="5.85546875" style="73" customWidth="1"/>
    <col min="762" max="762" width="5.42578125" style="73" customWidth="1"/>
    <col min="763" max="767" width="8" style="73" customWidth="1"/>
    <col min="768" max="1006" width="8.85546875" style="73" customWidth="1"/>
    <col min="1007" max="1007" width="4.140625" style="73" customWidth="1"/>
    <col min="1008" max="1008" width="5.42578125" style="73" customWidth="1"/>
    <col min="1009" max="1009" width="34.85546875" style="73" customWidth="1"/>
    <col min="1010" max="1010" width="5.42578125" style="73" customWidth="1"/>
    <col min="1011" max="1011" width="7.42578125" style="73" customWidth="1"/>
    <col min="1012" max="1012" width="11.5703125" style="73" hidden="1"/>
    <col min="1013" max="1013" width="7" style="73" customWidth="1"/>
    <col min="1014" max="1015" width="6.85546875" style="73" customWidth="1"/>
    <col min="1016" max="1016" width="7.85546875" style="73" customWidth="1"/>
    <col min="1017" max="1017" width="5.85546875" style="73" customWidth="1"/>
    <col min="1018" max="1018" width="5.42578125" style="73" customWidth="1"/>
    <col min="1019" max="1023" width="8" style="73" customWidth="1"/>
    <col min="1024" max="1025" width="8.85546875" style="73" customWidth="1"/>
  </cols>
  <sheetData>
    <row r="1" spans="1:17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1</v>
      </c>
      <c r="I1" s="77"/>
      <c r="J1" s="77"/>
      <c r="K1" s="77"/>
      <c r="L1" s="77"/>
      <c r="M1" s="77"/>
    </row>
    <row r="2" spans="1:17" s="78" customFormat="1" ht="11.25" x14ac:dyDescent="0.2">
      <c r="A2" s="79"/>
      <c r="B2" s="79"/>
      <c r="C2" s="79"/>
      <c r="D2" s="606" t="s">
        <v>14</v>
      </c>
      <c r="E2" s="606"/>
      <c r="F2" s="606"/>
      <c r="G2" s="606"/>
      <c r="H2" s="606"/>
      <c r="I2" s="606"/>
      <c r="J2" s="606"/>
      <c r="K2" s="606"/>
      <c r="L2" s="606"/>
      <c r="M2" s="606"/>
    </row>
    <row r="3" spans="1:17" s="78" customFormat="1" ht="11.25" x14ac:dyDescent="0.2">
      <c r="B3" s="79"/>
      <c r="C3" s="79"/>
      <c r="D3" s="607" t="s">
        <v>32</v>
      </c>
      <c r="E3" s="607"/>
      <c r="F3" s="607"/>
      <c r="G3" s="607"/>
      <c r="H3" s="607"/>
      <c r="I3" s="607"/>
      <c r="J3" s="607"/>
      <c r="K3" s="607"/>
      <c r="L3" s="607"/>
      <c r="M3" s="607"/>
    </row>
    <row r="4" spans="1:17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</row>
    <row r="5" spans="1:17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85" customFormat="1" ht="10.5" customHeight="1" x14ac:dyDescent="0.2">
      <c r="A8" s="81"/>
      <c r="B8" s="84"/>
      <c r="C8" s="576" t="s">
        <v>479</v>
      </c>
      <c r="D8" s="87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</row>
    <row r="9" spans="1:17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</row>
    <row r="10" spans="1:17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84"/>
      <c r="N10" s="90"/>
      <c r="O10" s="84"/>
      <c r="P10" s="570" t="s">
        <v>470</v>
      </c>
      <c r="Q10" s="84"/>
    </row>
    <row r="11" spans="1:17" s="92" customFormat="1" ht="10.5" customHeight="1" x14ac:dyDescent="0.2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312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9" x14ac:dyDescent="0.2">
      <c r="A12" s="602"/>
      <c r="B12" s="602"/>
      <c r="C12" s="603"/>
      <c r="D12" s="604"/>
      <c r="E12" s="602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">
      <c r="A13" s="102">
        <v>1</v>
      </c>
      <c r="B13" s="102">
        <f>A13+1</f>
        <v>2</v>
      </c>
      <c r="C13" s="103">
        <f>B13+1</f>
        <v>3</v>
      </c>
      <c r="D13" s="102">
        <v>4</v>
      </c>
      <c r="E13" s="102">
        <v>5</v>
      </c>
      <c r="F13" s="104">
        <v>1</v>
      </c>
      <c r="G13" s="102">
        <f>E13+1</f>
        <v>6</v>
      </c>
      <c r="H13" s="102">
        <f t="shared" ref="H13:Q13" si="0">G13+1</f>
        <v>7</v>
      </c>
      <c r="I13" s="102">
        <f t="shared" si="0"/>
        <v>8</v>
      </c>
      <c r="J13" s="102">
        <f t="shared" si="0"/>
        <v>9</v>
      </c>
      <c r="K13" s="102">
        <f t="shared" si="0"/>
        <v>10</v>
      </c>
      <c r="L13" s="102">
        <f t="shared" si="0"/>
        <v>11</v>
      </c>
      <c r="M13" s="102">
        <f t="shared" si="0"/>
        <v>12</v>
      </c>
      <c r="N13" s="102">
        <f t="shared" si="0"/>
        <v>13</v>
      </c>
      <c r="O13" s="102">
        <f t="shared" si="0"/>
        <v>14</v>
      </c>
      <c r="P13" s="102">
        <f t="shared" si="0"/>
        <v>15</v>
      </c>
      <c r="Q13" s="102">
        <f t="shared" si="0"/>
        <v>16</v>
      </c>
    </row>
    <row r="14" spans="1:17" s="116" customFormat="1" ht="11.25" x14ac:dyDescent="0.25">
      <c r="A14" s="105">
        <f>IF(COUNTBLANK(B14)=1," ",COUNTA(B$14:B14))</f>
        <v>1</v>
      </c>
      <c r="B14" s="106" t="s">
        <v>50</v>
      </c>
      <c r="C14" s="107" t="s">
        <v>51</v>
      </c>
      <c r="D14" s="108" t="s">
        <v>52</v>
      </c>
      <c r="E14" s="109">
        <v>200</v>
      </c>
      <c r="F14" s="110"/>
      <c r="G14" s="111"/>
      <c r="H14" s="112"/>
      <c r="I14" s="111"/>
      <c r="J14" s="111"/>
      <c r="K14" s="111"/>
      <c r="L14" s="113"/>
      <c r="M14" s="114"/>
      <c r="N14" s="114"/>
      <c r="O14" s="114"/>
      <c r="P14" s="114"/>
      <c r="Q14" s="115"/>
    </row>
    <row r="15" spans="1:17" s="116" customFormat="1" ht="11.25" x14ac:dyDescent="0.25">
      <c r="A15" s="105" t="str">
        <f>IF(COUNTBLANK(B15)=1," ",COUNTA(B$14:B15))</f>
        <v xml:space="preserve"> </v>
      </c>
      <c r="B15" s="117"/>
      <c r="C15" s="118" t="s">
        <v>53</v>
      </c>
      <c r="D15" s="118" t="s">
        <v>54</v>
      </c>
      <c r="E15" s="119">
        <v>57.2</v>
      </c>
      <c r="F15" s="120">
        <v>3.5</v>
      </c>
      <c r="G15" s="111"/>
      <c r="H15" s="121"/>
      <c r="I15" s="111"/>
      <c r="J15" s="122"/>
      <c r="K15" s="111"/>
      <c r="L15" s="113"/>
      <c r="M15" s="114"/>
      <c r="N15" s="114"/>
      <c r="O15" s="114"/>
      <c r="P15" s="114"/>
      <c r="Q15" s="115"/>
    </row>
    <row r="16" spans="1:17" s="116" customFormat="1" ht="11.25" x14ac:dyDescent="0.25">
      <c r="A16" s="105" t="str">
        <f>IF(COUNTBLANK(B16)=1," ",COUNTA(B$14:B16))</f>
        <v xml:space="preserve"> </v>
      </c>
      <c r="B16" s="117"/>
      <c r="C16" s="118" t="s">
        <v>55</v>
      </c>
      <c r="D16" s="118" t="s">
        <v>54</v>
      </c>
      <c r="E16" s="119">
        <v>57.2</v>
      </c>
      <c r="F16" s="120">
        <f>F15</f>
        <v>3.5</v>
      </c>
      <c r="G16" s="111"/>
      <c r="H16" s="121"/>
      <c r="I16" s="111"/>
      <c r="J16" s="122"/>
      <c r="K16" s="111"/>
      <c r="L16" s="113"/>
      <c r="M16" s="114"/>
      <c r="N16" s="114"/>
      <c r="O16" s="114"/>
      <c r="P16" s="114"/>
      <c r="Q16" s="115"/>
    </row>
    <row r="17" spans="1:17" s="116" customFormat="1" ht="11.25" x14ac:dyDescent="0.2">
      <c r="A17" s="105">
        <f>IF(COUNTBLANK(B17)=1," ",COUNTA(B$14:B17))</f>
        <v>2</v>
      </c>
      <c r="B17" s="117" t="s">
        <v>50</v>
      </c>
      <c r="C17" s="123" t="s">
        <v>56</v>
      </c>
      <c r="D17" s="124" t="s">
        <v>57</v>
      </c>
      <c r="E17" s="125">
        <v>3</v>
      </c>
      <c r="F17" s="120"/>
      <c r="G17" s="111"/>
      <c r="H17" s="112"/>
      <c r="I17" s="111"/>
      <c r="J17" s="111"/>
      <c r="K17" s="111"/>
      <c r="L17" s="113"/>
      <c r="M17" s="114"/>
      <c r="N17" s="114"/>
      <c r="O17" s="114"/>
      <c r="P17" s="114"/>
      <c r="Q17" s="115"/>
    </row>
    <row r="18" spans="1:17" s="116" customFormat="1" ht="11.25" x14ac:dyDescent="0.25">
      <c r="A18" s="105">
        <f>IF(COUNTBLANK(B18)=1," ",COUNTA(B$14:B18))</f>
        <v>3</v>
      </c>
      <c r="B18" s="117" t="s">
        <v>50</v>
      </c>
      <c r="C18" s="126" t="s">
        <v>58</v>
      </c>
      <c r="D18" s="118" t="s">
        <v>59</v>
      </c>
      <c r="E18" s="119">
        <v>1950</v>
      </c>
      <c r="F18" s="120"/>
      <c r="G18" s="111"/>
      <c r="H18" s="112"/>
      <c r="I18" s="111"/>
      <c r="J18" s="111"/>
      <c r="K18" s="111"/>
      <c r="L18" s="113"/>
      <c r="M18" s="114"/>
      <c r="N18" s="114"/>
      <c r="O18" s="114"/>
      <c r="P18" s="114"/>
      <c r="Q18" s="115"/>
    </row>
    <row r="19" spans="1:17" s="116" customFormat="1" ht="11.25" x14ac:dyDescent="0.25">
      <c r="A19" s="105" t="str">
        <f>IF(COUNTBLANK(B19)=1," ",COUNTA(B$14:B19))</f>
        <v xml:space="preserve"> </v>
      </c>
      <c r="B19" s="117"/>
      <c r="C19" s="118" t="s">
        <v>60</v>
      </c>
      <c r="D19" s="118" t="s">
        <v>59</v>
      </c>
      <c r="E19" s="111">
        <v>1950</v>
      </c>
      <c r="F19" s="121">
        <v>1</v>
      </c>
      <c r="G19" s="111"/>
      <c r="H19" s="121"/>
      <c r="I19" s="111"/>
      <c r="J19" s="111"/>
      <c r="K19" s="111"/>
      <c r="L19" s="113"/>
      <c r="M19" s="114"/>
      <c r="N19" s="114"/>
      <c r="O19" s="114"/>
      <c r="P19" s="114"/>
      <c r="Q19" s="115"/>
    </row>
    <row r="20" spans="1:17" s="116" customFormat="1" ht="11.25" x14ac:dyDescent="0.25">
      <c r="A20" s="105" t="str">
        <f>IF(COUNTBLANK(B20)=1," ",COUNTA(B$14:B20))</f>
        <v xml:space="preserve"> </v>
      </c>
      <c r="B20" s="117"/>
      <c r="C20" s="122" t="s">
        <v>61</v>
      </c>
      <c r="D20" s="118" t="s">
        <v>59</v>
      </c>
      <c r="E20" s="127">
        <v>2145</v>
      </c>
      <c r="F20" s="128">
        <v>1.1000000000000001</v>
      </c>
      <c r="G20" s="111"/>
      <c r="H20" s="121"/>
      <c r="I20" s="111"/>
      <c r="J20" s="111"/>
      <c r="K20" s="111"/>
      <c r="L20" s="113"/>
      <c r="M20" s="114"/>
      <c r="N20" s="114"/>
      <c r="O20" s="114"/>
      <c r="P20" s="114"/>
      <c r="Q20" s="115"/>
    </row>
    <row r="21" spans="1:17" s="116" customFormat="1" ht="11.25" x14ac:dyDescent="0.25">
      <c r="A21" s="105"/>
      <c r="B21" s="117"/>
      <c r="C21" s="122" t="s">
        <v>62</v>
      </c>
      <c r="D21" s="129" t="s">
        <v>52</v>
      </c>
      <c r="E21" s="127">
        <v>130</v>
      </c>
      <c r="F21" s="128"/>
      <c r="G21" s="111"/>
      <c r="H21" s="121"/>
      <c r="I21" s="111"/>
      <c r="J21" s="111"/>
      <c r="K21" s="111"/>
      <c r="L21" s="113"/>
      <c r="M21" s="114"/>
      <c r="N21" s="114"/>
      <c r="O21" s="114"/>
      <c r="P21" s="114"/>
      <c r="Q21" s="115"/>
    </row>
    <row r="22" spans="1:17" x14ac:dyDescent="0.25">
      <c r="A22" s="105">
        <f>IF(COUNTBLANK(B22)=1," ",COUNTA(B$14:B22))</f>
        <v>4</v>
      </c>
      <c r="B22" s="130" t="s">
        <v>50</v>
      </c>
      <c r="C22" s="131" t="s">
        <v>63</v>
      </c>
      <c r="D22" s="132" t="s">
        <v>64</v>
      </c>
      <c r="E22" s="132">
        <v>1</v>
      </c>
      <c r="F22" s="133"/>
      <c r="G22" s="111"/>
      <c r="H22" s="112"/>
      <c r="I22" s="134"/>
      <c r="J22" s="111"/>
      <c r="K22" s="111"/>
      <c r="L22" s="113"/>
      <c r="M22" s="114"/>
      <c r="N22" s="114"/>
      <c r="O22" s="114"/>
      <c r="P22" s="114"/>
      <c r="Q22" s="115"/>
    </row>
    <row r="23" spans="1:17" x14ac:dyDescent="0.25">
      <c r="A23" s="105">
        <f>IF(COUNTBLANK(B23)=1," ",COUNTA(B$14:B23))</f>
        <v>5</v>
      </c>
      <c r="B23" s="130" t="s">
        <v>50</v>
      </c>
      <c r="C23" s="131" t="s">
        <v>65</v>
      </c>
      <c r="D23" s="132" t="s">
        <v>64</v>
      </c>
      <c r="E23" s="132">
        <v>1</v>
      </c>
      <c r="F23" s="133"/>
      <c r="G23" s="111"/>
      <c r="H23" s="112"/>
      <c r="I23" s="111"/>
      <c r="J23" s="111"/>
      <c r="K23" s="111"/>
      <c r="L23" s="113"/>
      <c r="M23" s="114"/>
      <c r="N23" s="114"/>
      <c r="O23" s="114"/>
      <c r="P23" s="114"/>
      <c r="Q23" s="115"/>
    </row>
    <row r="24" spans="1:17" x14ac:dyDescent="0.25">
      <c r="A24" s="105">
        <f>IF(COUNTBLANK(B24)=1," ",COUNTA(B$14:B24))</f>
        <v>6</v>
      </c>
      <c r="B24" s="117" t="s">
        <v>50</v>
      </c>
      <c r="C24" s="131" t="s">
        <v>66</v>
      </c>
      <c r="D24" s="132" t="s">
        <v>64</v>
      </c>
      <c r="E24" s="132">
        <v>1</v>
      </c>
      <c r="F24" s="133"/>
      <c r="G24" s="111"/>
      <c r="H24" s="112"/>
      <c r="I24" s="111"/>
      <c r="J24" s="111"/>
      <c r="K24" s="111"/>
      <c r="L24" s="113"/>
      <c r="M24" s="114"/>
      <c r="N24" s="114"/>
      <c r="O24" s="114"/>
      <c r="P24" s="114"/>
      <c r="Q24" s="115"/>
    </row>
    <row r="25" spans="1:17" x14ac:dyDescent="0.25">
      <c r="A25" s="105">
        <f>IF(COUNTBLANK(B25)=1," ",COUNTA(B$14:B25))</f>
        <v>7</v>
      </c>
      <c r="B25" s="117" t="s">
        <v>50</v>
      </c>
      <c r="C25" s="131" t="s">
        <v>67</v>
      </c>
      <c r="D25" s="132" t="s">
        <v>64</v>
      </c>
      <c r="E25" s="132">
        <v>1</v>
      </c>
      <c r="F25" s="133"/>
      <c r="G25" s="111"/>
      <c r="H25" s="112"/>
      <c r="I25" s="111"/>
      <c r="J25" s="111"/>
      <c r="K25" s="111"/>
      <c r="L25" s="113"/>
      <c r="M25" s="114"/>
      <c r="N25" s="114"/>
      <c r="O25" s="114"/>
      <c r="P25" s="114"/>
      <c r="Q25" s="115"/>
    </row>
    <row r="26" spans="1:17" s="116" customFormat="1" ht="11.25" x14ac:dyDescent="0.25">
      <c r="A26" s="105" t="str">
        <f>IF(COUNTBLANK(B26)=1," ",COUNTA(B$14:B26))</f>
        <v xml:space="preserve"> </v>
      </c>
      <c r="B26" s="117"/>
      <c r="C26" s="122" t="s">
        <v>68</v>
      </c>
      <c r="D26" s="122" t="s">
        <v>69</v>
      </c>
      <c r="E26" s="127">
        <v>5</v>
      </c>
      <c r="F26" s="120"/>
      <c r="G26" s="111"/>
      <c r="H26" s="128"/>
      <c r="I26" s="111"/>
      <c r="J26" s="111"/>
      <c r="K26" s="111"/>
      <c r="L26" s="113"/>
      <c r="M26" s="114"/>
      <c r="N26" s="114"/>
      <c r="O26" s="114"/>
      <c r="P26" s="114"/>
      <c r="Q26" s="115"/>
    </row>
    <row r="27" spans="1:17" x14ac:dyDescent="0.25">
      <c r="A27" s="105">
        <f>IF(COUNTBLANK(B27)=1," ",COUNTA(B$14:B27))</f>
        <v>8</v>
      </c>
      <c r="B27" s="130" t="s">
        <v>50</v>
      </c>
      <c r="C27" s="131" t="s">
        <v>70</v>
      </c>
      <c r="D27" s="132" t="s">
        <v>57</v>
      </c>
      <c r="E27" s="132">
        <v>1</v>
      </c>
      <c r="F27" s="133"/>
      <c r="G27" s="111"/>
      <c r="H27" s="112"/>
      <c r="I27" s="111"/>
      <c r="J27" s="111"/>
      <c r="K27" s="111"/>
      <c r="L27" s="113"/>
      <c r="M27" s="114"/>
      <c r="N27" s="114"/>
      <c r="O27" s="114"/>
      <c r="P27" s="114"/>
      <c r="Q27" s="115"/>
    </row>
    <row r="28" spans="1:17" x14ac:dyDescent="0.25">
      <c r="A28" s="105">
        <f>IF(COUNTBLANK(B28)=1," ",COUNTA(B$14:B28))</f>
        <v>9</v>
      </c>
      <c r="B28" s="135" t="s">
        <v>50</v>
      </c>
      <c r="C28" s="133" t="s">
        <v>71</v>
      </c>
      <c r="D28" s="132" t="s">
        <v>54</v>
      </c>
      <c r="E28" s="132">
        <v>5</v>
      </c>
      <c r="F28" s="133"/>
      <c r="G28" s="111"/>
      <c r="H28" s="112"/>
      <c r="I28" s="111"/>
      <c r="J28" s="111"/>
      <c r="K28" s="111"/>
      <c r="L28" s="113"/>
      <c r="M28" s="114"/>
      <c r="N28" s="114"/>
      <c r="O28" s="114"/>
      <c r="P28" s="114"/>
      <c r="Q28" s="115"/>
    </row>
    <row r="29" spans="1:17" x14ac:dyDescent="0.25">
      <c r="A29" s="105">
        <f>IF(COUNTBLANK(B29)=1," ",COUNTA(B$14:B29))</f>
        <v>10</v>
      </c>
      <c r="B29" s="135" t="s">
        <v>50</v>
      </c>
      <c r="C29" s="133" t="s">
        <v>72</v>
      </c>
      <c r="D29" s="132" t="s">
        <v>54</v>
      </c>
      <c r="E29" s="132">
        <v>3</v>
      </c>
      <c r="F29" s="133"/>
      <c r="G29" s="111"/>
      <c r="H29" s="112"/>
      <c r="I29" s="111"/>
      <c r="J29" s="111"/>
      <c r="K29" s="111"/>
      <c r="L29" s="113"/>
      <c r="M29" s="114"/>
      <c r="N29" s="114"/>
      <c r="O29" s="114"/>
      <c r="P29" s="114"/>
      <c r="Q29" s="115"/>
    </row>
    <row r="30" spans="1:17" x14ac:dyDescent="0.25">
      <c r="A30" s="105" t="str">
        <f>IF(COUNTBLANK(B30)=1," ",COUNTA(B$14:B30))</f>
        <v xml:space="preserve"> </v>
      </c>
      <c r="B30" s="117"/>
      <c r="C30" s="136" t="s">
        <v>492</v>
      </c>
      <c r="D30" s="137" t="s">
        <v>54</v>
      </c>
      <c r="E30" s="132">
        <v>64</v>
      </c>
      <c r="F30" s="133"/>
      <c r="G30" s="111"/>
      <c r="H30" s="112"/>
      <c r="I30" s="111"/>
      <c r="J30" s="111"/>
      <c r="K30" s="111"/>
      <c r="L30" s="113"/>
      <c r="M30" s="114"/>
      <c r="N30" s="114"/>
      <c r="O30" s="114"/>
      <c r="P30" s="114"/>
      <c r="Q30" s="115"/>
    </row>
    <row r="31" spans="1:17" x14ac:dyDescent="0.25">
      <c r="A31" s="105">
        <f>IF(COUNTBLANK(B31)=1," ",COUNTA(B$14:B31))</f>
        <v>11</v>
      </c>
      <c r="B31" s="130" t="s">
        <v>50</v>
      </c>
      <c r="C31" s="131" t="s">
        <v>73</v>
      </c>
      <c r="D31" s="132" t="s">
        <v>52</v>
      </c>
      <c r="E31" s="132">
        <v>250</v>
      </c>
      <c r="F31" s="133"/>
      <c r="G31" s="121"/>
      <c r="H31" s="112"/>
      <c r="I31" s="121"/>
      <c r="J31" s="121"/>
      <c r="K31" s="121"/>
      <c r="L31" s="113"/>
      <c r="M31" s="114"/>
      <c r="N31" s="114"/>
      <c r="O31" s="114"/>
      <c r="P31" s="114"/>
      <c r="Q31" s="115"/>
    </row>
    <row r="32" spans="1:17" x14ac:dyDescent="0.25">
      <c r="A32" s="105">
        <f>IF(COUNTBLANK(B32)=1," ",COUNTA(B$14:B32))</f>
        <v>12</v>
      </c>
      <c r="B32" s="130" t="s">
        <v>50</v>
      </c>
      <c r="C32" s="138" t="s">
        <v>74</v>
      </c>
      <c r="D32" s="132" t="s">
        <v>59</v>
      </c>
      <c r="E32" s="132">
        <v>20</v>
      </c>
      <c r="F32" s="133"/>
      <c r="G32" s="121"/>
      <c r="H32" s="112"/>
      <c r="I32" s="121"/>
      <c r="J32" s="121"/>
      <c r="K32" s="121"/>
      <c r="L32" s="113"/>
      <c r="M32" s="114"/>
      <c r="N32" s="114"/>
      <c r="O32" s="114"/>
      <c r="P32" s="114"/>
      <c r="Q32" s="115"/>
    </row>
    <row r="33" spans="1:239" x14ac:dyDescent="0.25">
      <c r="A33" s="105">
        <f>IF(COUNTBLANK(B33)=1," ",COUNTA(B$14:B33))</f>
        <v>13</v>
      </c>
      <c r="B33" s="130" t="s">
        <v>50</v>
      </c>
      <c r="C33" s="131" t="s">
        <v>75</v>
      </c>
      <c r="D33" s="132" t="s">
        <v>59</v>
      </c>
      <c r="E33" s="132">
        <v>12</v>
      </c>
      <c r="F33" s="133"/>
      <c r="G33" s="121"/>
      <c r="H33" s="112"/>
      <c r="I33" s="121"/>
      <c r="J33" s="121"/>
      <c r="K33" s="121"/>
      <c r="L33" s="113"/>
      <c r="M33" s="114"/>
      <c r="N33" s="114"/>
      <c r="O33" s="114"/>
      <c r="P33" s="114"/>
      <c r="Q33" s="115"/>
    </row>
    <row r="34" spans="1:239" x14ac:dyDescent="0.25">
      <c r="A34" s="105">
        <f>IF(COUNTBLANK(B34)=1," ",COUNTA(B$14:B34))</f>
        <v>14</v>
      </c>
      <c r="B34" s="130" t="s">
        <v>50</v>
      </c>
      <c r="C34" s="131" t="s">
        <v>76</v>
      </c>
      <c r="D34" s="132" t="s">
        <v>59</v>
      </c>
      <c r="E34" s="132">
        <v>10</v>
      </c>
      <c r="F34" s="133"/>
      <c r="G34" s="121"/>
      <c r="H34" s="112"/>
      <c r="I34" s="121"/>
      <c r="J34" s="121"/>
      <c r="K34" s="121"/>
      <c r="L34" s="113"/>
      <c r="M34" s="114"/>
      <c r="N34" s="114"/>
      <c r="O34" s="114"/>
      <c r="P34" s="114"/>
      <c r="Q34" s="115"/>
    </row>
    <row r="35" spans="1:239" x14ac:dyDescent="0.25">
      <c r="A35" s="105">
        <f>IF(COUNTBLANK(B35)=1," ",COUNTA(B$14:B35))</f>
        <v>15</v>
      </c>
      <c r="B35" s="130" t="s">
        <v>50</v>
      </c>
      <c r="C35" s="131" t="s">
        <v>77</v>
      </c>
      <c r="D35" s="132" t="s">
        <v>59</v>
      </c>
      <c r="E35" s="132">
        <v>2.5</v>
      </c>
      <c r="F35" s="133"/>
      <c r="G35" s="121"/>
      <c r="H35" s="112"/>
      <c r="I35" s="121"/>
      <c r="J35" s="139"/>
      <c r="K35" s="121"/>
      <c r="L35" s="113"/>
      <c r="M35" s="114"/>
      <c r="N35" s="114"/>
      <c r="O35" s="114"/>
      <c r="P35" s="114"/>
      <c r="Q35" s="115"/>
    </row>
    <row r="36" spans="1:239" x14ac:dyDescent="0.25">
      <c r="A36" s="105">
        <f>IF(COUNTBLANK(B36)=1," ",COUNTA(B$14:B36))</f>
        <v>16</v>
      </c>
      <c r="B36" s="130" t="s">
        <v>50</v>
      </c>
      <c r="C36" s="131" t="s">
        <v>78</v>
      </c>
      <c r="D36" s="132" t="s">
        <v>59</v>
      </c>
      <c r="E36" s="132">
        <v>25</v>
      </c>
      <c r="F36" s="133"/>
      <c r="G36" s="121"/>
      <c r="H36" s="112"/>
      <c r="I36" s="121"/>
      <c r="J36" s="121"/>
      <c r="K36" s="121"/>
      <c r="L36" s="113"/>
      <c r="M36" s="114"/>
      <c r="N36" s="114"/>
      <c r="O36" s="114"/>
      <c r="P36" s="114"/>
      <c r="Q36" s="115"/>
    </row>
    <row r="37" spans="1:239" x14ac:dyDescent="0.25">
      <c r="A37" s="105">
        <f>IF(COUNTBLANK(B37)=1," ",COUNTA(B$14:B37))</f>
        <v>17</v>
      </c>
      <c r="B37" s="130" t="s">
        <v>50</v>
      </c>
      <c r="C37" s="131" t="s">
        <v>493</v>
      </c>
      <c r="D37" s="132" t="s">
        <v>59</v>
      </c>
      <c r="E37" s="132">
        <v>1.2</v>
      </c>
      <c r="F37" s="133"/>
      <c r="G37" s="121"/>
      <c r="H37" s="112"/>
      <c r="I37" s="121"/>
      <c r="J37" s="121"/>
      <c r="K37" s="121"/>
      <c r="L37" s="113"/>
      <c r="M37" s="114"/>
      <c r="N37" s="114"/>
      <c r="O37" s="114"/>
      <c r="P37" s="114"/>
      <c r="Q37" s="115"/>
    </row>
    <row r="38" spans="1:239" x14ac:dyDescent="0.25">
      <c r="A38" s="105">
        <f>IF(COUNTBLANK(B38)=1," ",COUNTA(B$14:B38))</f>
        <v>18</v>
      </c>
      <c r="B38" s="130" t="s">
        <v>50</v>
      </c>
      <c r="C38" s="131" t="s">
        <v>79</v>
      </c>
      <c r="D38" s="132" t="s">
        <v>52</v>
      </c>
      <c r="E38" s="132">
        <v>50</v>
      </c>
      <c r="F38" s="133"/>
      <c r="G38" s="140"/>
      <c r="H38" s="112"/>
      <c r="I38" s="140"/>
      <c r="J38" s="140"/>
      <c r="K38" s="140"/>
      <c r="L38" s="113"/>
      <c r="M38" s="114"/>
      <c r="N38" s="114"/>
      <c r="O38" s="114"/>
      <c r="P38" s="114"/>
      <c r="Q38" s="115"/>
    </row>
    <row r="39" spans="1:239" x14ac:dyDescent="0.25">
      <c r="A39" s="105" t="str">
        <f>IF(COUNTBLANK(B39)=1," ",COUNTA(B$14:B39))</f>
        <v xml:space="preserve"> </v>
      </c>
      <c r="B39" s="141"/>
      <c r="C39" s="131" t="s">
        <v>80</v>
      </c>
      <c r="D39" s="132" t="s">
        <v>59</v>
      </c>
      <c r="E39" s="132"/>
      <c r="F39" s="133"/>
      <c r="G39" s="133"/>
      <c r="H39" s="133"/>
      <c r="I39" s="133"/>
      <c r="J39" s="133"/>
      <c r="K39" s="133"/>
      <c r="L39" s="113"/>
      <c r="M39" s="114"/>
      <c r="N39" s="114"/>
      <c r="O39" s="114"/>
      <c r="P39" s="114"/>
      <c r="Q39" s="115"/>
    </row>
    <row r="40" spans="1:239" x14ac:dyDescent="0.25">
      <c r="A40" s="105">
        <f>IF(COUNTBLANK(B40)=1," ",COUNTA(B$14:B40))</f>
        <v>19</v>
      </c>
      <c r="B40" s="117" t="s">
        <v>50</v>
      </c>
      <c r="C40" s="131" t="s">
        <v>81</v>
      </c>
      <c r="D40" s="132" t="s">
        <v>82</v>
      </c>
      <c r="E40" s="132">
        <v>0.01</v>
      </c>
      <c r="F40" s="133"/>
      <c r="G40" s="121"/>
      <c r="H40" s="112"/>
      <c r="I40" s="121"/>
      <c r="J40" s="139"/>
      <c r="K40" s="121"/>
      <c r="L40" s="113"/>
      <c r="M40" s="114"/>
      <c r="N40" s="114"/>
      <c r="O40" s="114"/>
      <c r="P40" s="114"/>
      <c r="Q40" s="115"/>
    </row>
    <row r="41" spans="1:239" s="146" customFormat="1" ht="22.5" x14ac:dyDescent="0.2">
      <c r="A41" s="105">
        <f>IF(COUNTBLANK(B41)=1," ",COUNTA(B$14:B41))</f>
        <v>20</v>
      </c>
      <c r="B41" s="117" t="s">
        <v>50</v>
      </c>
      <c r="C41" s="142" t="s">
        <v>83</v>
      </c>
      <c r="D41" s="143" t="s">
        <v>59</v>
      </c>
      <c r="E41" s="143">
        <v>0.05</v>
      </c>
      <c r="F41" s="128"/>
      <c r="G41" s="111"/>
      <c r="H41" s="112"/>
      <c r="I41" s="111"/>
      <c r="J41" s="144"/>
      <c r="K41" s="145"/>
      <c r="L41" s="113"/>
      <c r="M41" s="114"/>
      <c r="N41" s="114"/>
      <c r="O41" s="114"/>
      <c r="P41" s="114"/>
      <c r="Q41" s="115"/>
    </row>
    <row r="42" spans="1:239" ht="23.25" x14ac:dyDescent="0.25">
      <c r="A42" s="105">
        <f>IF(COUNTBLANK(B42)=1," ",COUNTA(B$14:B42))</f>
        <v>21</v>
      </c>
      <c r="B42" s="130" t="s">
        <v>50</v>
      </c>
      <c r="C42" s="131" t="s">
        <v>84</v>
      </c>
      <c r="D42" s="147" t="s">
        <v>54</v>
      </c>
      <c r="E42" s="148">
        <v>10</v>
      </c>
      <c r="F42" s="133"/>
      <c r="G42" s="134"/>
      <c r="H42" s="112"/>
      <c r="I42" s="134"/>
      <c r="J42" s="149"/>
      <c r="K42" s="134"/>
      <c r="L42" s="113"/>
      <c r="M42" s="114"/>
      <c r="N42" s="114"/>
      <c r="O42" s="114"/>
      <c r="P42" s="114"/>
      <c r="Q42" s="115"/>
    </row>
    <row r="43" spans="1:239" ht="23.25" x14ac:dyDescent="0.25">
      <c r="A43" s="105">
        <f>IF(COUNTBLANK(B43)=1," ",COUNTA(B$14:B43))</f>
        <v>22</v>
      </c>
      <c r="B43" s="130" t="s">
        <v>50</v>
      </c>
      <c r="C43" s="131" t="s">
        <v>85</v>
      </c>
      <c r="D43" s="147" t="s">
        <v>54</v>
      </c>
      <c r="E43" s="148">
        <v>6</v>
      </c>
      <c r="F43" s="133"/>
      <c r="G43" s="134"/>
      <c r="H43" s="112"/>
      <c r="I43" s="134"/>
      <c r="J43" s="149"/>
      <c r="K43" s="134"/>
      <c r="L43" s="113"/>
      <c r="M43" s="114"/>
      <c r="N43" s="114"/>
      <c r="O43" s="114"/>
      <c r="P43" s="114"/>
      <c r="Q43" s="115"/>
    </row>
    <row r="44" spans="1:239" s="154" customFormat="1" x14ac:dyDescent="0.25">
      <c r="A44" s="105">
        <f>IF(COUNTBLANK(B44)=1," ",COUNTA(B$14:B44))</f>
        <v>23</v>
      </c>
      <c r="B44" s="130" t="s">
        <v>50</v>
      </c>
      <c r="C44" s="150" t="s">
        <v>494</v>
      </c>
      <c r="D44" s="151" t="s">
        <v>59</v>
      </c>
      <c r="E44" s="152">
        <v>40</v>
      </c>
      <c r="F44" s="152"/>
      <c r="G44" s="121"/>
      <c r="H44" s="112"/>
      <c r="I44" s="121"/>
      <c r="J44" s="139"/>
      <c r="K44" s="121"/>
      <c r="L44" s="113"/>
      <c r="M44" s="114"/>
      <c r="N44" s="114"/>
      <c r="O44" s="114"/>
      <c r="P44" s="114"/>
      <c r="Q44" s="115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</row>
    <row r="45" spans="1:239" s="154" customFormat="1" x14ac:dyDescent="0.25">
      <c r="A45" s="105" t="str">
        <f>IF(COUNTBLANK(B45)=1," ",COUNTA(B$14:B45))</f>
        <v xml:space="preserve"> </v>
      </c>
      <c r="B45" s="155"/>
      <c r="C45" s="155" t="s">
        <v>87</v>
      </c>
      <c r="D45" s="151" t="s">
        <v>54</v>
      </c>
      <c r="E45" s="152">
        <v>104</v>
      </c>
      <c r="F45" s="152">
        <v>2.6</v>
      </c>
      <c r="G45" s="121"/>
      <c r="H45" s="121"/>
      <c r="I45" s="121"/>
      <c r="J45" s="121"/>
      <c r="K45" s="121"/>
      <c r="L45" s="113"/>
      <c r="M45" s="114"/>
      <c r="N45" s="114"/>
      <c r="O45" s="114"/>
      <c r="P45" s="114"/>
      <c r="Q45" s="115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3"/>
      <c r="HL45" s="153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153"/>
      <c r="HZ45" s="153"/>
      <c r="IA45" s="153"/>
      <c r="IB45" s="153"/>
      <c r="IC45" s="153"/>
      <c r="ID45" s="153"/>
      <c r="IE45" s="153"/>
    </row>
    <row r="46" spans="1:239" s="154" customFormat="1" x14ac:dyDescent="0.25">
      <c r="A46" s="105" t="str">
        <f>IF(COUNTBLANK(B46)=1," ",COUNTA(B$14:B46))</f>
        <v xml:space="preserve"> </v>
      </c>
      <c r="B46" s="155"/>
      <c r="C46" s="128" t="s">
        <v>88</v>
      </c>
      <c r="D46" s="151" t="s">
        <v>54</v>
      </c>
      <c r="E46" s="128">
        <v>80</v>
      </c>
      <c r="F46" s="128">
        <v>2</v>
      </c>
      <c r="G46" s="121"/>
      <c r="H46" s="121"/>
      <c r="I46" s="121"/>
      <c r="J46" s="121"/>
      <c r="K46" s="121"/>
      <c r="L46" s="113"/>
      <c r="M46" s="114"/>
      <c r="N46" s="114"/>
      <c r="O46" s="114"/>
      <c r="P46" s="114"/>
      <c r="Q46" s="115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</row>
    <row r="47" spans="1:239" s="154" customFormat="1" x14ac:dyDescent="0.25">
      <c r="A47" s="105" t="str">
        <f>IF(COUNTBLANK(B47)=1," ",COUNTA(B$14:B47))</f>
        <v xml:space="preserve"> </v>
      </c>
      <c r="B47" s="155"/>
      <c r="C47" s="155" t="s">
        <v>89</v>
      </c>
      <c r="D47" s="155" t="s">
        <v>90</v>
      </c>
      <c r="E47" s="128">
        <v>16</v>
      </c>
      <c r="F47" s="128">
        <v>0.4</v>
      </c>
      <c r="G47" s="121"/>
      <c r="H47" s="121"/>
      <c r="I47" s="121"/>
      <c r="J47" s="121"/>
      <c r="K47" s="121"/>
      <c r="L47" s="113"/>
      <c r="M47" s="114"/>
      <c r="N47" s="114"/>
      <c r="O47" s="114"/>
      <c r="P47" s="114"/>
      <c r="Q47" s="115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</row>
    <row r="48" spans="1:239" s="154" customFormat="1" x14ac:dyDescent="0.25">
      <c r="A48" s="105" t="str">
        <f>IF(COUNTBLANK(B48)=1," ",COUNTA(B$14:B48))</f>
        <v xml:space="preserve"> </v>
      </c>
      <c r="B48" s="155"/>
      <c r="C48" s="155" t="s">
        <v>91</v>
      </c>
      <c r="D48" s="151" t="s">
        <v>54</v>
      </c>
      <c r="E48" s="128">
        <v>100</v>
      </c>
      <c r="F48" s="128">
        <v>2.5</v>
      </c>
      <c r="G48" s="111"/>
      <c r="H48" s="111"/>
      <c r="I48" s="121"/>
      <c r="J48" s="121"/>
      <c r="K48" s="111"/>
      <c r="L48" s="113"/>
      <c r="M48" s="114"/>
      <c r="N48" s="114"/>
      <c r="O48" s="114"/>
      <c r="P48" s="114"/>
      <c r="Q48" s="115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</row>
    <row r="49" spans="1:243" s="154" customFormat="1" x14ac:dyDescent="0.25">
      <c r="A49" s="105" t="str">
        <f>IF(COUNTBLANK(B49)=1," ",COUNTA(B$14:B49))</f>
        <v xml:space="preserve"> </v>
      </c>
      <c r="B49" s="155"/>
      <c r="C49" s="155" t="s">
        <v>92</v>
      </c>
      <c r="D49" s="155" t="s">
        <v>90</v>
      </c>
      <c r="E49" s="128">
        <v>10</v>
      </c>
      <c r="F49" s="128">
        <v>0.25</v>
      </c>
      <c r="G49" s="111"/>
      <c r="H49" s="111"/>
      <c r="I49" s="121"/>
      <c r="J49" s="121"/>
      <c r="K49" s="111"/>
      <c r="L49" s="113"/>
      <c r="M49" s="114"/>
      <c r="N49" s="114"/>
      <c r="O49" s="114"/>
      <c r="P49" s="114"/>
      <c r="Q49" s="115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  <c r="DT49" s="153"/>
      <c r="DU49" s="153"/>
      <c r="DV49" s="153"/>
      <c r="DW49" s="153"/>
      <c r="DX49" s="153"/>
      <c r="DY49" s="153"/>
      <c r="DZ49" s="153"/>
      <c r="EA49" s="153"/>
      <c r="EB49" s="153"/>
      <c r="EC49" s="153"/>
      <c r="ED49" s="153"/>
      <c r="EE49" s="153"/>
      <c r="EF49" s="153"/>
      <c r="EG49" s="153"/>
      <c r="EH49" s="153"/>
      <c r="EI49" s="153"/>
      <c r="EJ49" s="153"/>
      <c r="EK49" s="153"/>
      <c r="EL49" s="153"/>
      <c r="EM49" s="153"/>
      <c r="EN49" s="153"/>
      <c r="EO49" s="153"/>
      <c r="EP49" s="153"/>
      <c r="EQ49" s="153"/>
      <c r="ER49" s="153"/>
      <c r="ES49" s="153"/>
      <c r="ET49" s="153"/>
      <c r="EU49" s="153"/>
      <c r="EV49" s="153"/>
      <c r="EW49" s="153"/>
      <c r="EX49" s="153"/>
      <c r="EY49" s="153"/>
      <c r="EZ49" s="153"/>
      <c r="FA49" s="153"/>
      <c r="FB49" s="153"/>
      <c r="FC49" s="153"/>
      <c r="FD49" s="153"/>
      <c r="FE49" s="153"/>
      <c r="FF49" s="153"/>
      <c r="FG49" s="153"/>
      <c r="FH49" s="153"/>
      <c r="FI49" s="153"/>
      <c r="FJ49" s="153"/>
      <c r="FK49" s="153"/>
      <c r="FL49" s="153"/>
      <c r="FM49" s="153"/>
      <c r="FN49" s="153"/>
      <c r="FO49" s="153"/>
      <c r="FP49" s="153"/>
      <c r="FQ49" s="153"/>
      <c r="FR49" s="153"/>
      <c r="FS49" s="153"/>
      <c r="FT49" s="153"/>
      <c r="FU49" s="153"/>
      <c r="FV49" s="153"/>
      <c r="FW49" s="153"/>
      <c r="FX49" s="153"/>
      <c r="FY49" s="153"/>
      <c r="FZ49" s="153"/>
      <c r="GA49" s="153"/>
      <c r="GB49" s="153"/>
      <c r="GC49" s="153"/>
      <c r="GD49" s="153"/>
      <c r="GE49" s="153"/>
      <c r="GF49" s="153"/>
      <c r="GG49" s="153"/>
      <c r="GH49" s="153"/>
      <c r="GI49" s="153"/>
      <c r="GJ49" s="153"/>
      <c r="GK49" s="153"/>
      <c r="GL49" s="153"/>
      <c r="GM49" s="153"/>
      <c r="GN49" s="153"/>
      <c r="GO49" s="153"/>
      <c r="GP49" s="153"/>
      <c r="GQ49" s="153"/>
      <c r="GR49" s="153"/>
      <c r="GS49" s="153"/>
      <c r="GT49" s="153"/>
      <c r="GU49" s="153"/>
      <c r="GV49" s="153"/>
      <c r="GW49" s="153"/>
      <c r="GX49" s="153"/>
      <c r="GY49" s="153"/>
      <c r="GZ49" s="153"/>
      <c r="HA49" s="153"/>
      <c r="HB49" s="153"/>
      <c r="HC49" s="153"/>
      <c r="HD49" s="153"/>
      <c r="HE49" s="153"/>
      <c r="HF49" s="153"/>
      <c r="HG49" s="153"/>
      <c r="HH49" s="153"/>
      <c r="HI49" s="153"/>
      <c r="HJ49" s="153"/>
      <c r="HK49" s="153"/>
      <c r="HL49" s="153"/>
      <c r="HM49" s="153"/>
      <c r="HN49" s="153"/>
      <c r="HO49" s="153"/>
      <c r="HP49" s="153"/>
      <c r="HQ49" s="153"/>
      <c r="HR49" s="153"/>
      <c r="HS49" s="153"/>
      <c r="HT49" s="153"/>
      <c r="HU49" s="153"/>
      <c r="HV49" s="153"/>
      <c r="HW49" s="153"/>
      <c r="HX49" s="153"/>
      <c r="HY49" s="153"/>
      <c r="HZ49" s="153"/>
      <c r="IA49" s="153"/>
      <c r="IB49" s="153"/>
      <c r="IC49" s="153"/>
      <c r="ID49" s="153"/>
      <c r="IE49" s="153"/>
    </row>
    <row r="50" spans="1:243" s="129" customFormat="1" ht="11.25" x14ac:dyDescent="0.25">
      <c r="A50" s="105" t="str">
        <f>IF(COUNTBLANK(B50)=1," ",COUNTA(B$14:B50))</f>
        <v xml:space="preserve"> </v>
      </c>
      <c r="B50" s="147"/>
      <c r="C50" s="147" t="s">
        <v>93</v>
      </c>
      <c r="D50" s="147" t="s">
        <v>52</v>
      </c>
      <c r="E50" s="121">
        <v>25.6</v>
      </c>
      <c r="F50" s="121">
        <v>0.64</v>
      </c>
      <c r="G50" s="111"/>
      <c r="H50" s="111"/>
      <c r="I50" s="121"/>
      <c r="J50" s="121"/>
      <c r="K50" s="111"/>
      <c r="L50" s="113"/>
      <c r="M50" s="114"/>
      <c r="N50" s="114"/>
      <c r="O50" s="114"/>
      <c r="P50" s="114"/>
      <c r="Q50" s="115"/>
    </row>
    <row r="51" spans="1:243" ht="23.25" x14ac:dyDescent="0.25">
      <c r="A51" s="105">
        <f>IF(COUNTBLANK(B51)=1," ",COUNTA(B$14:B51))</f>
        <v>24</v>
      </c>
      <c r="B51" s="130" t="s">
        <v>50</v>
      </c>
      <c r="C51" s="131" t="s">
        <v>495</v>
      </c>
      <c r="D51" s="132" t="s">
        <v>94</v>
      </c>
      <c r="E51" s="132">
        <v>97</v>
      </c>
      <c r="F51" s="133"/>
      <c r="G51" s="111"/>
      <c r="H51" s="112"/>
      <c r="I51" s="111"/>
      <c r="J51" s="139"/>
      <c r="K51" s="111"/>
      <c r="L51" s="113"/>
      <c r="M51" s="114"/>
      <c r="N51" s="114"/>
      <c r="O51" s="114"/>
      <c r="P51" s="114"/>
      <c r="Q51" s="115"/>
    </row>
    <row r="52" spans="1:243" ht="23.25" x14ac:dyDescent="0.25">
      <c r="A52" s="105">
        <f>IF(COUNTBLANK(B52)=1," ",COUNTA(B$14:B52))</f>
        <v>25</v>
      </c>
      <c r="B52" s="130" t="s">
        <v>50</v>
      </c>
      <c r="C52" s="156" t="s">
        <v>95</v>
      </c>
      <c r="D52" s="132" t="s">
        <v>54</v>
      </c>
      <c r="E52" s="132">
        <v>4</v>
      </c>
      <c r="F52" s="133"/>
      <c r="G52" s="134"/>
      <c r="H52" s="112"/>
      <c r="I52" s="134"/>
      <c r="J52" s="149"/>
      <c r="K52" s="134"/>
      <c r="L52" s="113"/>
      <c r="M52" s="114"/>
      <c r="N52" s="114"/>
      <c r="O52" s="114"/>
      <c r="P52" s="114"/>
      <c r="Q52" s="115"/>
    </row>
    <row r="53" spans="1:243" x14ac:dyDescent="0.25">
      <c r="A53" s="105">
        <f>IF(COUNTBLANK(B53)=1," ",COUNTA(B$14:B53))</f>
        <v>26</v>
      </c>
      <c r="B53" s="130" t="s">
        <v>50</v>
      </c>
      <c r="C53" s="131" t="s">
        <v>96</v>
      </c>
      <c r="D53" s="132" t="s">
        <v>52</v>
      </c>
      <c r="E53" s="132">
        <v>25</v>
      </c>
      <c r="F53" s="133"/>
      <c r="G53" s="111"/>
      <c r="H53" s="112"/>
      <c r="I53" s="111"/>
      <c r="J53" s="139"/>
      <c r="K53" s="111"/>
      <c r="L53" s="113"/>
      <c r="M53" s="114"/>
      <c r="N53" s="114"/>
      <c r="O53" s="114"/>
      <c r="P53" s="114"/>
      <c r="Q53" s="115"/>
    </row>
    <row r="54" spans="1:243" s="158" customFormat="1" ht="22.5" x14ac:dyDescent="0.2">
      <c r="A54" s="105">
        <f>IF(COUNTBLANK(B54)=1," ",COUNTA(B$14:B54))</f>
        <v>27</v>
      </c>
      <c r="B54" s="130" t="s">
        <v>50</v>
      </c>
      <c r="C54" s="131" t="s">
        <v>97</v>
      </c>
      <c r="D54" s="132" t="s">
        <v>59</v>
      </c>
      <c r="E54" s="132">
        <v>25</v>
      </c>
      <c r="F54" s="157"/>
      <c r="G54" s="134"/>
      <c r="H54" s="112"/>
      <c r="I54" s="134"/>
      <c r="J54" s="149"/>
      <c r="K54" s="134"/>
      <c r="L54" s="113"/>
      <c r="M54" s="114"/>
      <c r="N54" s="114"/>
      <c r="O54" s="114"/>
      <c r="P54" s="114"/>
      <c r="Q54" s="115"/>
    </row>
    <row r="55" spans="1:243" s="158" customFormat="1" ht="12.75" x14ac:dyDescent="0.2">
      <c r="A55" s="105" t="str">
        <f>IF(COUNTBLANK(B55)=1," ",COUNTA(B$14:B55))</f>
        <v xml:space="preserve"> </v>
      </c>
      <c r="B55" s="159"/>
      <c r="C55" s="160" t="s">
        <v>496</v>
      </c>
      <c r="D55" s="147" t="s">
        <v>52</v>
      </c>
      <c r="E55" s="161">
        <v>15</v>
      </c>
      <c r="F55" s="134">
        <v>0.3</v>
      </c>
      <c r="G55" s="134"/>
      <c r="H55" s="134"/>
      <c r="I55" s="134"/>
      <c r="J55" s="134"/>
      <c r="K55" s="162"/>
      <c r="L55" s="113"/>
      <c r="M55" s="114"/>
      <c r="N55" s="114"/>
      <c r="O55" s="114"/>
      <c r="P55" s="114"/>
      <c r="Q55" s="115"/>
    </row>
    <row r="56" spans="1:243" s="158" customFormat="1" ht="12.75" x14ac:dyDescent="0.2">
      <c r="A56" s="105" t="str">
        <f>IF(COUNTBLANK(B56)=1," ",COUNTA(B$14:B56))</f>
        <v xml:space="preserve"> </v>
      </c>
      <c r="B56" s="159"/>
      <c r="C56" s="122" t="s">
        <v>497</v>
      </c>
      <c r="D56" s="163" t="s">
        <v>59</v>
      </c>
      <c r="E56" s="161">
        <v>60</v>
      </c>
      <c r="F56" s="134">
        <v>1.2</v>
      </c>
      <c r="G56" s="134"/>
      <c r="H56" s="134"/>
      <c r="I56" s="134"/>
      <c r="J56" s="134"/>
      <c r="K56" s="162"/>
      <c r="L56" s="113"/>
      <c r="M56" s="114"/>
      <c r="N56" s="114"/>
      <c r="O56" s="114"/>
      <c r="P56" s="114"/>
      <c r="Q56" s="115"/>
    </row>
    <row r="57" spans="1:243" s="158" customFormat="1" ht="12.75" x14ac:dyDescent="0.2">
      <c r="A57" s="105" t="str">
        <f>IF(COUNTBLANK(B57)=1," ",COUNTA(B$14:B57))</f>
        <v xml:space="preserve"> </v>
      </c>
      <c r="B57" s="159"/>
      <c r="C57" s="147" t="s">
        <v>498</v>
      </c>
      <c r="D57" s="163" t="s">
        <v>98</v>
      </c>
      <c r="E57" s="161">
        <v>50</v>
      </c>
      <c r="F57" s="134">
        <v>4</v>
      </c>
      <c r="G57" s="134"/>
      <c r="H57" s="134"/>
      <c r="I57" s="134"/>
      <c r="J57" s="134"/>
      <c r="K57" s="162"/>
      <c r="L57" s="113"/>
      <c r="M57" s="114"/>
      <c r="N57" s="114"/>
      <c r="O57" s="114"/>
      <c r="P57" s="114"/>
      <c r="Q57" s="115"/>
    </row>
    <row r="58" spans="1:243" s="158" customFormat="1" ht="12.75" x14ac:dyDescent="0.2">
      <c r="A58" s="105" t="str">
        <f>IF(COUNTBLANK(B58)=1," ",COUNTA(B$14:B58))</f>
        <v xml:space="preserve"> </v>
      </c>
      <c r="B58" s="159"/>
      <c r="C58" s="136" t="s">
        <v>499</v>
      </c>
      <c r="D58" s="134" t="s">
        <v>98</v>
      </c>
      <c r="E58" s="161">
        <v>40</v>
      </c>
      <c r="F58" s="134">
        <v>1.6</v>
      </c>
      <c r="G58" s="134"/>
      <c r="H58" s="134"/>
      <c r="I58" s="134"/>
      <c r="J58" s="134"/>
      <c r="K58" s="162"/>
      <c r="L58" s="113"/>
      <c r="M58" s="114"/>
      <c r="N58" s="114"/>
      <c r="O58" s="114"/>
      <c r="P58" s="114"/>
      <c r="Q58" s="115"/>
    </row>
    <row r="59" spans="1:243" s="158" customFormat="1" ht="12.75" x14ac:dyDescent="0.2">
      <c r="A59" s="105" t="str">
        <f>IF(COUNTBLANK(B59)=1," ",COUNTA(B$14:B59))</f>
        <v xml:space="preserve"> </v>
      </c>
      <c r="B59" s="159"/>
      <c r="C59" s="147" t="s">
        <v>500</v>
      </c>
      <c r="D59" s="134" t="s">
        <v>98</v>
      </c>
      <c r="E59" s="161">
        <v>20</v>
      </c>
      <c r="F59" s="134">
        <v>0.6</v>
      </c>
      <c r="G59" s="134"/>
      <c r="H59" s="134"/>
      <c r="I59" s="134"/>
      <c r="J59" s="134"/>
      <c r="K59" s="162"/>
      <c r="L59" s="113"/>
      <c r="M59" s="114"/>
      <c r="N59" s="114"/>
      <c r="O59" s="114"/>
      <c r="P59" s="114"/>
      <c r="Q59" s="115"/>
    </row>
    <row r="60" spans="1:243" s="158" customFormat="1" ht="12.75" x14ac:dyDescent="0.2">
      <c r="A60" s="105" t="str">
        <f>IF(COUNTBLANK(B60)=1," ",COUNTA(B$14:B60))</f>
        <v xml:space="preserve"> </v>
      </c>
      <c r="B60" s="159"/>
      <c r="C60" s="134" t="s">
        <v>99</v>
      </c>
      <c r="D60" s="164" t="s">
        <v>54</v>
      </c>
      <c r="E60" s="161">
        <v>5</v>
      </c>
      <c r="F60" s="134">
        <v>0.1</v>
      </c>
      <c r="G60" s="134"/>
      <c r="H60" s="134"/>
      <c r="I60" s="134"/>
      <c r="J60" s="134"/>
      <c r="K60" s="162"/>
      <c r="L60" s="113"/>
      <c r="M60" s="114"/>
      <c r="N60" s="114"/>
      <c r="O60" s="114"/>
      <c r="P60" s="114"/>
      <c r="Q60" s="115"/>
    </row>
    <row r="61" spans="1:243" s="166" customFormat="1" ht="11.25" x14ac:dyDescent="0.2">
      <c r="A61" s="105">
        <f>IF(COUNTBLANK(B61)=1," ",COUNTA(B$14:B61))</f>
        <v>28</v>
      </c>
      <c r="B61" s="130" t="s">
        <v>50</v>
      </c>
      <c r="C61" s="131" t="s">
        <v>100</v>
      </c>
      <c r="D61" s="132" t="s">
        <v>59</v>
      </c>
      <c r="E61" s="132">
        <v>60</v>
      </c>
      <c r="F61" s="121"/>
      <c r="G61" s="121"/>
      <c r="H61" s="112"/>
      <c r="I61" s="134"/>
      <c r="J61" s="165"/>
      <c r="K61" s="121"/>
      <c r="L61" s="113"/>
      <c r="M61" s="114"/>
      <c r="N61" s="114"/>
      <c r="O61" s="114"/>
      <c r="P61" s="114"/>
      <c r="Q61" s="115"/>
    </row>
    <row r="62" spans="1:243" s="166" customFormat="1" ht="11.25" x14ac:dyDescent="0.25">
      <c r="A62" s="105" t="str">
        <f>IF(COUNTBLANK(B62)=1," ",COUNTA(B$14:B62))</f>
        <v xml:space="preserve"> </v>
      </c>
      <c r="B62" s="147"/>
      <c r="C62" s="147" t="s">
        <v>101</v>
      </c>
      <c r="D62" s="147" t="s">
        <v>98</v>
      </c>
      <c r="E62" s="111">
        <v>24</v>
      </c>
      <c r="F62" s="121">
        <v>0.4</v>
      </c>
      <c r="G62" s="121"/>
      <c r="H62" s="121"/>
      <c r="I62" s="121"/>
      <c r="J62" s="121"/>
      <c r="K62" s="121"/>
      <c r="L62" s="113"/>
      <c r="M62" s="114"/>
      <c r="N62" s="114"/>
      <c r="O62" s="114"/>
      <c r="P62" s="114"/>
      <c r="Q62" s="115"/>
    </row>
    <row r="63" spans="1:243" s="166" customFormat="1" ht="11.25" x14ac:dyDescent="0.25">
      <c r="A63" s="105" t="str">
        <f>IF(COUNTBLANK(B63)=1," ",COUNTA(B$14:B63))</f>
        <v xml:space="preserve"> </v>
      </c>
      <c r="B63" s="147"/>
      <c r="C63" s="147" t="s">
        <v>102</v>
      </c>
      <c r="D63" s="147" t="s">
        <v>98</v>
      </c>
      <c r="E63" s="111">
        <v>120</v>
      </c>
      <c r="F63" s="121">
        <v>2</v>
      </c>
      <c r="G63" s="121"/>
      <c r="H63" s="121"/>
      <c r="I63" s="121"/>
      <c r="J63" s="121"/>
      <c r="K63" s="121"/>
      <c r="L63" s="113"/>
      <c r="M63" s="114"/>
      <c r="N63" s="114"/>
      <c r="O63" s="114"/>
      <c r="P63" s="114"/>
      <c r="Q63" s="115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167"/>
      <c r="DH63" s="167"/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/>
      <c r="DU63" s="167"/>
      <c r="DV63" s="167"/>
      <c r="DW63" s="167"/>
      <c r="DX63" s="167"/>
      <c r="DY63" s="167"/>
      <c r="DZ63" s="167"/>
      <c r="EA63" s="167"/>
      <c r="EB63" s="167"/>
      <c r="EC63" s="167"/>
      <c r="ED63" s="167"/>
      <c r="EE63" s="167"/>
      <c r="EF63" s="167"/>
      <c r="EG63" s="167"/>
      <c r="EH63" s="167"/>
      <c r="EI63" s="167"/>
      <c r="EJ63" s="167"/>
      <c r="EK63" s="167"/>
      <c r="EL63" s="167"/>
      <c r="EM63" s="167"/>
      <c r="EN63" s="167"/>
      <c r="EO63" s="167"/>
      <c r="EP63" s="167"/>
      <c r="EQ63" s="167"/>
      <c r="ER63" s="167"/>
      <c r="ES63" s="167"/>
      <c r="ET63" s="167"/>
      <c r="EU63" s="167"/>
      <c r="EV63" s="167"/>
      <c r="EW63" s="167"/>
      <c r="EX63" s="167"/>
      <c r="EY63" s="167"/>
      <c r="EZ63" s="167"/>
      <c r="FA63" s="167"/>
      <c r="FB63" s="167"/>
      <c r="FC63" s="167"/>
      <c r="FD63" s="167"/>
      <c r="FE63" s="167"/>
      <c r="FF63" s="167"/>
      <c r="FG63" s="167"/>
      <c r="FH63" s="167"/>
      <c r="FI63" s="167"/>
      <c r="FJ63" s="167"/>
      <c r="FK63" s="167"/>
      <c r="FL63" s="167"/>
      <c r="FM63" s="167"/>
      <c r="FN63" s="167"/>
      <c r="FO63" s="167"/>
      <c r="FP63" s="167"/>
      <c r="FQ63" s="167"/>
      <c r="FR63" s="167"/>
      <c r="FS63" s="167"/>
      <c r="FT63" s="167"/>
      <c r="FU63" s="167"/>
      <c r="FV63" s="167"/>
      <c r="FW63" s="167"/>
      <c r="FX63" s="167"/>
      <c r="FY63" s="167"/>
      <c r="FZ63" s="167"/>
      <c r="GA63" s="167"/>
      <c r="GB63" s="167"/>
      <c r="GC63" s="167"/>
      <c r="GD63" s="167"/>
      <c r="GE63" s="167"/>
      <c r="GF63" s="167"/>
      <c r="GG63" s="167"/>
      <c r="GH63" s="167"/>
      <c r="GI63" s="167"/>
      <c r="GJ63" s="167"/>
      <c r="GK63" s="167"/>
      <c r="GL63" s="167"/>
      <c r="GM63" s="167"/>
      <c r="GN63" s="167"/>
      <c r="GO63" s="167"/>
      <c r="GP63" s="167"/>
      <c r="GQ63" s="167"/>
      <c r="GR63" s="167"/>
      <c r="GS63" s="167"/>
      <c r="GT63" s="167"/>
      <c r="GU63" s="167"/>
      <c r="GV63" s="167"/>
      <c r="GW63" s="167"/>
      <c r="GX63" s="167"/>
      <c r="GY63" s="167"/>
      <c r="GZ63" s="167"/>
      <c r="HA63" s="167"/>
      <c r="HB63" s="167"/>
      <c r="HC63" s="167"/>
      <c r="HD63" s="167"/>
      <c r="HE63" s="167"/>
      <c r="HF63" s="167"/>
      <c r="HG63" s="167"/>
      <c r="HH63" s="167"/>
      <c r="HI63" s="167"/>
      <c r="HJ63" s="167"/>
      <c r="HK63" s="167"/>
      <c r="HL63" s="167"/>
      <c r="HM63" s="167"/>
      <c r="HN63" s="167"/>
      <c r="HO63" s="167"/>
      <c r="HP63" s="167"/>
      <c r="HQ63" s="167"/>
      <c r="HR63" s="167"/>
      <c r="HS63" s="167"/>
      <c r="HT63" s="167"/>
      <c r="HU63" s="167"/>
      <c r="HV63" s="167"/>
      <c r="HW63" s="167"/>
      <c r="HX63" s="167"/>
      <c r="HY63" s="167"/>
      <c r="HZ63" s="167"/>
      <c r="IA63" s="167"/>
      <c r="IB63" s="167"/>
      <c r="IC63" s="167"/>
      <c r="ID63" s="167"/>
      <c r="IE63" s="167"/>
      <c r="IF63" s="167"/>
      <c r="IG63" s="167"/>
      <c r="IH63" s="167"/>
      <c r="II63" s="167"/>
    </row>
    <row r="64" spans="1:243" s="166" customFormat="1" ht="11.25" x14ac:dyDescent="0.25">
      <c r="A64" s="105" t="str">
        <f>IF(COUNTBLANK(B64)=1," ",COUNTA(B$14:B64))</f>
        <v xml:space="preserve"> </v>
      </c>
      <c r="B64" s="147"/>
      <c r="C64" s="147" t="s">
        <v>103</v>
      </c>
      <c r="D64" s="147" t="s">
        <v>98</v>
      </c>
      <c r="E64" s="111">
        <v>36</v>
      </c>
      <c r="F64" s="121">
        <v>0.6</v>
      </c>
      <c r="G64" s="121"/>
      <c r="H64" s="121"/>
      <c r="I64" s="121"/>
      <c r="J64" s="121"/>
      <c r="K64" s="121"/>
      <c r="L64" s="113"/>
      <c r="M64" s="114"/>
      <c r="N64" s="114"/>
      <c r="O64" s="114"/>
      <c r="P64" s="114"/>
      <c r="Q64" s="115"/>
    </row>
    <row r="65" spans="1:17" x14ac:dyDescent="0.25">
      <c r="A65" s="105">
        <f>IF(COUNTBLANK(B65)=1," ",COUNTA(B$14:B65))</f>
        <v>29</v>
      </c>
      <c r="B65" s="130" t="s">
        <v>50</v>
      </c>
      <c r="C65" s="131" t="s">
        <v>104</v>
      </c>
      <c r="D65" s="132" t="s">
        <v>52</v>
      </c>
      <c r="E65" s="132">
        <v>1100</v>
      </c>
      <c r="F65" s="133"/>
      <c r="G65" s="111"/>
      <c r="H65" s="112"/>
      <c r="I65" s="111"/>
      <c r="J65" s="139"/>
      <c r="K65" s="111"/>
      <c r="L65" s="113"/>
      <c r="M65" s="114"/>
      <c r="N65" s="114"/>
      <c r="O65" s="114"/>
      <c r="P65" s="114"/>
      <c r="Q65" s="115"/>
    </row>
    <row r="66" spans="1:17" x14ac:dyDescent="0.25">
      <c r="A66" s="105">
        <f>IF(COUNTBLANK(B66)=1," ",COUNTA(B$14:B66))</f>
        <v>30</v>
      </c>
      <c r="B66" s="130" t="s">
        <v>50</v>
      </c>
      <c r="C66" s="131" t="s">
        <v>105</v>
      </c>
      <c r="D66" s="132" t="s">
        <v>52</v>
      </c>
      <c r="E66" s="132">
        <v>115</v>
      </c>
      <c r="F66" s="133"/>
      <c r="G66" s="111"/>
      <c r="H66" s="112"/>
      <c r="I66" s="111"/>
      <c r="J66" s="139"/>
      <c r="K66" s="111"/>
      <c r="L66" s="113"/>
      <c r="M66" s="114"/>
      <c r="N66" s="114"/>
      <c r="O66" s="114"/>
      <c r="P66" s="114"/>
      <c r="Q66" s="115"/>
    </row>
    <row r="67" spans="1:17" s="169" customFormat="1" ht="11.25" x14ac:dyDescent="0.2">
      <c r="A67" s="105">
        <f>IF(COUNTBLANK(B67)=1," ",COUNTA(B$14:B67))</f>
        <v>31</v>
      </c>
      <c r="B67" s="130" t="s">
        <v>50</v>
      </c>
      <c r="C67" s="131" t="s">
        <v>106</v>
      </c>
      <c r="D67" s="132" t="s">
        <v>59</v>
      </c>
      <c r="E67" s="132">
        <v>1480</v>
      </c>
      <c r="F67" s="168"/>
      <c r="G67" s="121"/>
      <c r="H67" s="112"/>
      <c r="I67" s="139"/>
      <c r="J67" s="139"/>
      <c r="K67" s="121"/>
      <c r="L67" s="113"/>
      <c r="M67" s="114"/>
      <c r="N67" s="114"/>
      <c r="O67" s="114"/>
      <c r="P67" s="114"/>
      <c r="Q67" s="115"/>
    </row>
    <row r="68" spans="1:17" s="170" customFormat="1" ht="11.25" x14ac:dyDescent="0.25">
      <c r="A68" s="105" t="str">
        <f>IF(COUNTBLANK(B68)=1," ",COUNTA(B$14:B68))</f>
        <v xml:space="preserve"> </v>
      </c>
      <c r="B68" s="147"/>
      <c r="C68" s="147" t="s">
        <v>107</v>
      </c>
      <c r="D68" s="147" t="s">
        <v>98</v>
      </c>
      <c r="E68" s="121">
        <v>370</v>
      </c>
      <c r="F68" s="168">
        <v>0.25</v>
      </c>
      <c r="G68" s="121"/>
      <c r="H68" s="121"/>
      <c r="I68" s="121"/>
      <c r="J68" s="121"/>
      <c r="K68" s="121"/>
      <c r="L68" s="113"/>
      <c r="M68" s="114"/>
      <c r="N68" s="114"/>
      <c r="O68" s="114"/>
      <c r="P68" s="114"/>
      <c r="Q68" s="115"/>
    </row>
    <row r="69" spans="1:17" x14ac:dyDescent="0.25">
      <c r="A69" s="105">
        <f>IF(COUNTBLANK(B69)=1," ",COUNTA(B$14:B69))</f>
        <v>32</v>
      </c>
      <c r="B69" s="130" t="s">
        <v>50</v>
      </c>
      <c r="C69" s="131" t="s">
        <v>108</v>
      </c>
      <c r="D69" s="137" t="s">
        <v>94</v>
      </c>
      <c r="E69" s="132">
        <v>2</v>
      </c>
      <c r="F69" s="133"/>
      <c r="G69" s="121"/>
      <c r="H69" s="112"/>
      <c r="I69" s="139"/>
      <c r="J69" s="139"/>
      <c r="K69" s="121"/>
      <c r="L69" s="113"/>
      <c r="M69" s="114"/>
      <c r="N69" s="114"/>
      <c r="O69" s="114"/>
      <c r="P69" s="114"/>
      <c r="Q69" s="115"/>
    </row>
    <row r="70" spans="1:17" x14ac:dyDescent="0.25">
      <c r="A70" s="105"/>
      <c r="B70" s="171"/>
      <c r="C70" s="136" t="s">
        <v>109</v>
      </c>
      <c r="D70" s="137" t="s">
        <v>54</v>
      </c>
      <c r="E70" s="132">
        <v>2</v>
      </c>
      <c r="F70" s="133"/>
      <c r="G70" s="121"/>
      <c r="H70" s="112"/>
      <c r="I70" s="139"/>
      <c r="J70" s="139"/>
      <c r="K70" s="121"/>
      <c r="L70" s="113"/>
      <c r="M70" s="114"/>
      <c r="N70" s="114"/>
      <c r="O70" s="114"/>
      <c r="P70" s="114"/>
      <c r="Q70" s="115"/>
    </row>
    <row r="71" spans="1:17" x14ac:dyDescent="0.25">
      <c r="A71" s="105" t="str">
        <f>IF(COUNTBLANK(B71)=1," ",COUNTA(B$14:B71))</f>
        <v xml:space="preserve"> </v>
      </c>
      <c r="B71" s="133"/>
      <c r="C71" s="131" t="s">
        <v>110</v>
      </c>
      <c r="D71" s="132"/>
      <c r="E71" s="132"/>
      <c r="F71" s="133"/>
      <c r="G71" s="133"/>
      <c r="H71" s="133"/>
      <c r="I71" s="133"/>
      <c r="J71" s="133"/>
      <c r="K71" s="133"/>
      <c r="L71" s="113"/>
      <c r="M71" s="114"/>
      <c r="N71" s="114"/>
      <c r="O71" s="114"/>
      <c r="P71" s="114"/>
      <c r="Q71" s="115"/>
    </row>
    <row r="72" spans="1:17" x14ac:dyDescent="0.25">
      <c r="A72" s="105">
        <f>IF(COUNTBLANK(B72)=1," ",COUNTA(B$14:B72))</f>
        <v>33</v>
      </c>
      <c r="B72" s="130" t="s">
        <v>50</v>
      </c>
      <c r="C72" s="131" t="s">
        <v>111</v>
      </c>
      <c r="D72" s="132" t="s">
        <v>59</v>
      </c>
      <c r="E72" s="132">
        <v>80</v>
      </c>
      <c r="F72" s="133"/>
      <c r="G72" s="121"/>
      <c r="H72" s="112"/>
      <c r="I72" s="121"/>
      <c r="J72" s="121"/>
      <c r="K72" s="121"/>
      <c r="L72" s="113"/>
      <c r="M72" s="114"/>
      <c r="N72" s="114"/>
      <c r="O72" s="114"/>
      <c r="P72" s="114"/>
      <c r="Q72" s="115"/>
    </row>
    <row r="73" spans="1:17" x14ac:dyDescent="0.25">
      <c r="A73" s="105">
        <f>IF(COUNTBLANK(B73)=1," ",COUNTA(B$14:B73))</f>
        <v>34</v>
      </c>
      <c r="B73" s="130" t="s">
        <v>50</v>
      </c>
      <c r="C73" s="131" t="s">
        <v>112</v>
      </c>
      <c r="D73" s="132" t="s">
        <v>59</v>
      </c>
      <c r="E73" s="132">
        <v>8</v>
      </c>
      <c r="F73" s="133"/>
      <c r="G73" s="121"/>
      <c r="H73" s="112"/>
      <c r="I73" s="121"/>
      <c r="J73" s="121"/>
      <c r="K73" s="121"/>
      <c r="L73" s="113"/>
      <c r="M73" s="114"/>
      <c r="N73" s="114"/>
      <c r="O73" s="114"/>
      <c r="P73" s="114"/>
      <c r="Q73" s="115"/>
    </row>
    <row r="74" spans="1:17" ht="23.25" x14ac:dyDescent="0.25">
      <c r="A74" s="105">
        <f>IF(COUNTBLANK(B74)=1," ",COUNTA(B$14:B74))</f>
        <v>35</v>
      </c>
      <c r="B74" s="130" t="s">
        <v>50</v>
      </c>
      <c r="C74" s="131" t="s">
        <v>113</v>
      </c>
      <c r="D74" s="132" t="s">
        <v>114</v>
      </c>
      <c r="E74" s="132">
        <v>288</v>
      </c>
      <c r="F74" s="133"/>
      <c r="G74" s="121"/>
      <c r="H74" s="112"/>
      <c r="I74" s="121"/>
      <c r="J74" s="121"/>
      <c r="K74" s="121"/>
      <c r="L74" s="113"/>
      <c r="M74" s="114"/>
      <c r="N74" s="114"/>
      <c r="O74" s="114"/>
      <c r="P74" s="114"/>
      <c r="Q74" s="115"/>
    </row>
    <row r="75" spans="1:17" x14ac:dyDescent="0.25">
      <c r="A75" s="105">
        <f>IF(COUNTBLANK(B75)=1," ",COUNTA(B$14:B75))</f>
        <v>36</v>
      </c>
      <c r="B75" s="130" t="s">
        <v>50</v>
      </c>
      <c r="C75" s="131" t="s">
        <v>115</v>
      </c>
      <c r="D75" s="132" t="s">
        <v>64</v>
      </c>
      <c r="E75" s="132">
        <v>36</v>
      </c>
      <c r="F75" s="133"/>
      <c r="G75" s="121"/>
      <c r="H75" s="112"/>
      <c r="I75" s="121"/>
      <c r="J75" s="121"/>
      <c r="K75" s="121"/>
      <c r="L75" s="113"/>
      <c r="M75" s="114"/>
      <c r="N75" s="114"/>
      <c r="O75" s="114"/>
      <c r="P75" s="114"/>
      <c r="Q75" s="115"/>
    </row>
    <row r="76" spans="1:17" x14ac:dyDescent="0.25">
      <c r="A76" s="105">
        <f>IF(COUNTBLANK(B76)=1," ",COUNTA(B$14:B76))</f>
        <v>37</v>
      </c>
      <c r="B76" s="130" t="s">
        <v>50</v>
      </c>
      <c r="C76" s="131" t="s">
        <v>116</v>
      </c>
      <c r="D76" s="132" t="s">
        <v>59</v>
      </c>
      <c r="E76" s="132">
        <v>60</v>
      </c>
      <c r="F76" s="133"/>
      <c r="G76" s="121"/>
      <c r="H76" s="112"/>
      <c r="I76" s="121"/>
      <c r="J76" s="121"/>
      <c r="K76" s="121"/>
      <c r="L76" s="113"/>
      <c r="M76" s="114"/>
      <c r="N76" s="114"/>
      <c r="O76" s="114"/>
      <c r="P76" s="114"/>
      <c r="Q76" s="115"/>
    </row>
    <row r="77" spans="1:17" s="85" customFormat="1" ht="22.5" x14ac:dyDescent="0.2">
      <c r="A77" s="105">
        <f>IF(COUNTBLANK(B77)=1," ",COUNTA(B$14:B77))</f>
        <v>38</v>
      </c>
      <c r="B77" s="130" t="s">
        <v>50</v>
      </c>
      <c r="C77" s="131" t="s">
        <v>117</v>
      </c>
      <c r="D77" s="132" t="s">
        <v>59</v>
      </c>
      <c r="E77" s="132">
        <v>15</v>
      </c>
      <c r="F77" s="172"/>
      <c r="G77" s="121"/>
      <c r="H77" s="112"/>
      <c r="I77" s="168"/>
      <c r="J77" s="165"/>
      <c r="K77" s="121"/>
      <c r="L77" s="113"/>
      <c r="M77" s="114"/>
      <c r="N77" s="114"/>
      <c r="O77" s="114"/>
      <c r="P77" s="114"/>
      <c r="Q77" s="115"/>
    </row>
    <row r="78" spans="1:17" s="85" customFormat="1" ht="11.25" x14ac:dyDescent="0.2">
      <c r="A78" s="105" t="str">
        <f>IF(COUNTBLANK(B78)=1," ",COUNTA(B$14:B78))</f>
        <v xml:space="preserve"> </v>
      </c>
      <c r="B78" s="173"/>
      <c r="C78" s="174" t="s">
        <v>118</v>
      </c>
      <c r="D78" s="175"/>
      <c r="E78" s="176"/>
      <c r="F78" s="172"/>
      <c r="G78" s="121"/>
      <c r="H78" s="121"/>
      <c r="I78" s="168"/>
      <c r="J78" s="121"/>
      <c r="K78" s="121"/>
      <c r="L78" s="113"/>
      <c r="M78" s="114"/>
      <c r="N78" s="114"/>
      <c r="O78" s="114"/>
      <c r="P78" s="114"/>
      <c r="Q78" s="115"/>
    </row>
    <row r="79" spans="1:17" ht="23.25" x14ac:dyDescent="0.25">
      <c r="A79" s="105">
        <f>IF(COUNTBLANK(B79)=1," ",COUNTA(B$14:B79))</f>
        <v>39</v>
      </c>
      <c r="B79" s="130" t="s">
        <v>50</v>
      </c>
      <c r="C79" s="131" t="s">
        <v>501</v>
      </c>
      <c r="D79" s="132" t="s">
        <v>82</v>
      </c>
      <c r="E79" s="132">
        <v>0.05</v>
      </c>
      <c r="F79" s="133"/>
      <c r="G79" s="177"/>
      <c r="H79" s="112"/>
      <c r="I79" s="177"/>
      <c r="J79" s="177"/>
      <c r="K79" s="178"/>
      <c r="L79" s="113"/>
      <c r="M79" s="114"/>
      <c r="N79" s="114"/>
      <c r="O79" s="114"/>
      <c r="P79" s="114"/>
      <c r="Q79" s="115"/>
    </row>
    <row r="80" spans="1:17" ht="23.25" x14ac:dyDescent="0.25">
      <c r="A80" s="105">
        <f>IF(COUNTBLANK(B80)=1," ",COUNTA(B$14:B80))</f>
        <v>40</v>
      </c>
      <c r="B80" s="117" t="s">
        <v>50</v>
      </c>
      <c r="C80" s="179" t="s">
        <v>502</v>
      </c>
      <c r="D80" s="180" t="s">
        <v>59</v>
      </c>
      <c r="E80" s="181">
        <v>60</v>
      </c>
      <c r="F80" s="133"/>
      <c r="G80" s="182"/>
      <c r="H80" s="112"/>
      <c r="I80" s="183"/>
      <c r="J80" s="182"/>
      <c r="K80" s="182"/>
      <c r="L80" s="113"/>
      <c r="M80" s="114"/>
      <c r="N80" s="114"/>
      <c r="O80" s="114"/>
      <c r="P80" s="114"/>
      <c r="Q80" s="115"/>
    </row>
    <row r="81" spans="1:230" ht="23.25" x14ac:dyDescent="0.25">
      <c r="A81" s="105">
        <f>IF(COUNTBLANK(B81)=1," ",COUNTA(B$14:B81))</f>
        <v>41</v>
      </c>
      <c r="B81" s="117" t="s">
        <v>50</v>
      </c>
      <c r="C81" s="179" t="s">
        <v>503</v>
      </c>
      <c r="D81" s="184" t="s">
        <v>82</v>
      </c>
      <c r="E81" s="184">
        <v>8</v>
      </c>
      <c r="F81" s="133"/>
      <c r="G81" s="182"/>
      <c r="H81" s="112"/>
      <c r="I81" s="183"/>
      <c r="J81" s="182"/>
      <c r="K81" s="182"/>
      <c r="L81" s="113"/>
      <c r="M81" s="114"/>
      <c r="N81" s="114"/>
      <c r="O81" s="114"/>
      <c r="P81" s="114"/>
      <c r="Q81" s="115"/>
    </row>
    <row r="82" spans="1:230" x14ac:dyDescent="0.25">
      <c r="A82" s="105">
        <f>IF(COUNTBLANK(B82)=1," ",COUNTA(B$14:B82))</f>
        <v>42</v>
      </c>
      <c r="B82" s="117" t="s">
        <v>50</v>
      </c>
      <c r="C82" s="185" t="s">
        <v>504</v>
      </c>
      <c r="D82" s="175" t="s">
        <v>59</v>
      </c>
      <c r="E82" s="181">
        <v>60</v>
      </c>
      <c r="F82" s="133"/>
      <c r="G82" s="182"/>
      <c r="H82" s="112"/>
      <c r="I82" s="183"/>
      <c r="J82" s="182"/>
      <c r="K82" s="182"/>
      <c r="L82" s="113"/>
      <c r="M82" s="114"/>
      <c r="N82" s="114"/>
      <c r="O82" s="114"/>
      <c r="P82" s="114"/>
      <c r="Q82" s="115"/>
    </row>
    <row r="83" spans="1:230" ht="22.5" x14ac:dyDescent="0.25">
      <c r="A83" s="105">
        <f>IF(COUNTBLANK(B83)=1," ",COUNTA(B$14:B83))</f>
        <v>43</v>
      </c>
      <c r="B83" s="117" t="s">
        <v>50</v>
      </c>
      <c r="C83" s="186" t="s">
        <v>505</v>
      </c>
      <c r="D83" s="134" t="s">
        <v>59</v>
      </c>
      <c r="E83" s="181">
        <v>80</v>
      </c>
      <c r="F83" s="133"/>
      <c r="G83" s="182"/>
      <c r="H83" s="112"/>
      <c r="I83" s="183"/>
      <c r="J83" s="182"/>
      <c r="K83" s="182"/>
      <c r="L83" s="113"/>
      <c r="M83" s="114"/>
      <c r="N83" s="114"/>
      <c r="O83" s="114"/>
      <c r="P83" s="114"/>
      <c r="Q83" s="115"/>
    </row>
    <row r="84" spans="1:230" ht="34.5" x14ac:dyDescent="0.25">
      <c r="A84" s="105">
        <f>IF(COUNTBLANK(B84)=1," ",COUNTA(B$14:B84))</f>
        <v>44</v>
      </c>
      <c r="B84" s="130" t="s">
        <v>50</v>
      </c>
      <c r="C84" s="131" t="s">
        <v>506</v>
      </c>
      <c r="D84" s="132" t="s">
        <v>52</v>
      </c>
      <c r="E84" s="132">
        <v>80</v>
      </c>
      <c r="F84" s="133"/>
      <c r="G84" s="177"/>
      <c r="H84" s="112"/>
      <c r="I84" s="177"/>
      <c r="J84" s="177"/>
      <c r="K84" s="178"/>
      <c r="L84" s="113"/>
      <c r="M84" s="114"/>
      <c r="N84" s="114"/>
      <c r="O84" s="114"/>
      <c r="P84" s="114"/>
      <c r="Q84" s="115"/>
    </row>
    <row r="85" spans="1:230" ht="45.75" x14ac:dyDescent="0.25">
      <c r="A85" s="105">
        <f>IF(COUNTBLANK(B85)=1," ",COUNTA(B$14:B85))</f>
        <v>45</v>
      </c>
      <c r="B85" s="130" t="s">
        <v>50</v>
      </c>
      <c r="C85" s="131" t="s">
        <v>507</v>
      </c>
      <c r="D85" s="132" t="s">
        <v>59</v>
      </c>
      <c r="E85" s="132">
        <v>20</v>
      </c>
      <c r="F85" s="133"/>
      <c r="G85" s="121"/>
      <c r="H85" s="112"/>
      <c r="I85" s="121"/>
      <c r="J85" s="139"/>
      <c r="K85" s="121"/>
      <c r="L85" s="113"/>
      <c r="M85" s="114"/>
      <c r="N85" s="114"/>
      <c r="O85" s="114"/>
      <c r="P85" s="114"/>
      <c r="Q85" s="115"/>
    </row>
    <row r="86" spans="1:230" ht="45.75" x14ac:dyDescent="0.25">
      <c r="A86" s="105">
        <f>IF(COUNTBLANK(B86)=1," ",COUNTA(B$14:B86))</f>
        <v>46</v>
      </c>
      <c r="B86" s="130" t="s">
        <v>50</v>
      </c>
      <c r="C86" s="131" t="s">
        <v>508</v>
      </c>
      <c r="D86" s="132" t="s">
        <v>59</v>
      </c>
      <c r="E86" s="132">
        <v>5</v>
      </c>
      <c r="F86" s="133"/>
      <c r="G86" s="121"/>
      <c r="H86" s="112"/>
      <c r="I86" s="121"/>
      <c r="J86" s="139"/>
      <c r="K86" s="121"/>
      <c r="L86" s="113"/>
      <c r="M86" s="114"/>
      <c r="N86" s="114"/>
      <c r="O86" s="114"/>
      <c r="P86" s="114"/>
      <c r="Q86" s="115"/>
    </row>
    <row r="87" spans="1:230" x14ac:dyDescent="0.25">
      <c r="A87" s="105">
        <f>IF(COUNTBLANK(B87)=1," ",COUNTA(B$14:B87))</f>
        <v>47</v>
      </c>
      <c r="B87" s="117" t="s">
        <v>50</v>
      </c>
      <c r="C87" s="131" t="s">
        <v>119</v>
      </c>
      <c r="D87" s="132" t="s">
        <v>59</v>
      </c>
      <c r="E87" s="132">
        <v>1</v>
      </c>
      <c r="F87" s="133"/>
      <c r="G87" s="121"/>
      <c r="H87" s="112"/>
      <c r="I87" s="121"/>
      <c r="J87" s="121"/>
      <c r="K87" s="121"/>
      <c r="L87" s="113"/>
      <c r="M87" s="114"/>
      <c r="N87" s="114"/>
      <c r="O87" s="114"/>
      <c r="P87" s="114"/>
      <c r="Q87" s="115"/>
    </row>
    <row r="88" spans="1:230" ht="23.25" x14ac:dyDescent="0.25">
      <c r="A88" s="105">
        <f>IF(COUNTBLANK(B88)=1," ",COUNTA(B$14:B88))</f>
        <v>48</v>
      </c>
      <c r="B88" s="130" t="s">
        <v>50</v>
      </c>
      <c r="C88" s="131" t="s">
        <v>120</v>
      </c>
      <c r="D88" s="132" t="s">
        <v>59</v>
      </c>
      <c r="E88" s="132">
        <v>0.2</v>
      </c>
      <c r="F88" s="133"/>
      <c r="G88" s="121"/>
      <c r="H88" s="112"/>
      <c r="I88" s="121"/>
      <c r="J88" s="139"/>
      <c r="K88" s="121"/>
      <c r="L88" s="113"/>
      <c r="M88" s="114"/>
      <c r="N88" s="114"/>
      <c r="O88" s="114"/>
      <c r="P88" s="114"/>
      <c r="Q88" s="115"/>
    </row>
    <row r="89" spans="1:230" s="169" customFormat="1" ht="22.5" x14ac:dyDescent="0.2">
      <c r="A89" s="105">
        <f>IF(COUNTBLANK(B89)=1," ",COUNTA(B$14:B89))</f>
        <v>49</v>
      </c>
      <c r="B89" s="130" t="s">
        <v>50</v>
      </c>
      <c r="C89" s="131" t="s">
        <v>121</v>
      </c>
      <c r="D89" s="132" t="s">
        <v>59</v>
      </c>
      <c r="E89" s="132">
        <v>0.2</v>
      </c>
      <c r="F89" s="177"/>
      <c r="G89" s="177"/>
      <c r="H89" s="112"/>
      <c r="I89" s="177"/>
      <c r="J89" s="177"/>
      <c r="K89" s="178"/>
      <c r="L89" s="113"/>
      <c r="M89" s="114"/>
      <c r="N89" s="114"/>
      <c r="O89" s="114"/>
      <c r="P89" s="114"/>
      <c r="Q89" s="115"/>
    </row>
    <row r="90" spans="1:230" s="169" customFormat="1" ht="11.25" x14ac:dyDescent="0.25">
      <c r="A90" s="105" t="str">
        <f>IF(COUNTBLANK(B90)=1," ",COUNTA(B$14:B90))</f>
        <v xml:space="preserve"> </v>
      </c>
      <c r="B90" s="187"/>
      <c r="C90" s="174" t="s">
        <v>509</v>
      </c>
      <c r="D90" s="122" t="s">
        <v>98</v>
      </c>
      <c r="E90" s="127">
        <v>0.34</v>
      </c>
      <c r="F90" s="177">
        <v>1.7</v>
      </c>
      <c r="G90" s="177"/>
      <c r="H90" s="177"/>
      <c r="I90" s="177"/>
      <c r="J90" s="177"/>
      <c r="K90" s="178"/>
      <c r="L90" s="113"/>
      <c r="M90" s="114"/>
      <c r="N90" s="114"/>
      <c r="O90" s="114"/>
      <c r="P90" s="114"/>
      <c r="Q90" s="115"/>
    </row>
    <row r="91" spans="1:230" s="188" customFormat="1" ht="22.5" x14ac:dyDescent="0.2">
      <c r="A91" s="105">
        <f>IF(COUNTBLANK(B91)=1," ",COUNTA(B$14:B91))</f>
        <v>50</v>
      </c>
      <c r="B91" s="130" t="s">
        <v>50</v>
      </c>
      <c r="C91" s="131" t="s">
        <v>510</v>
      </c>
      <c r="D91" s="132" t="s">
        <v>82</v>
      </c>
      <c r="E91" s="132">
        <v>0.01</v>
      </c>
      <c r="F91" s="133"/>
      <c r="G91" s="177"/>
      <c r="H91" s="112"/>
      <c r="I91" s="177"/>
      <c r="J91" s="177"/>
      <c r="K91" s="178"/>
      <c r="L91" s="113"/>
      <c r="M91" s="114"/>
      <c r="N91" s="114"/>
      <c r="O91" s="114"/>
      <c r="P91" s="114"/>
      <c r="Q91" s="115"/>
    </row>
    <row r="92" spans="1:230" s="190" customFormat="1" ht="22.5" x14ac:dyDescent="0.2">
      <c r="A92" s="105">
        <f>IF(COUNTBLANK(B92)=1," ",COUNTA(B$14:B92))</f>
        <v>51</v>
      </c>
      <c r="B92" s="130" t="s">
        <v>50</v>
      </c>
      <c r="C92" s="131" t="s">
        <v>511</v>
      </c>
      <c r="D92" s="132" t="s">
        <v>59</v>
      </c>
      <c r="E92" s="132">
        <v>60</v>
      </c>
      <c r="F92" s="133"/>
      <c r="G92" s="177"/>
      <c r="H92" s="112"/>
      <c r="I92" s="177"/>
      <c r="J92" s="177"/>
      <c r="K92" s="178"/>
      <c r="L92" s="113"/>
      <c r="M92" s="114"/>
      <c r="N92" s="114"/>
      <c r="O92" s="114"/>
      <c r="P92" s="114"/>
      <c r="Q92" s="115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</row>
    <row r="93" spans="1:230" s="169" customFormat="1" ht="22.5" x14ac:dyDescent="0.2">
      <c r="A93" s="105">
        <f>IF(COUNTBLANK(B93)=1," ",COUNTA(B$14:B93))</f>
        <v>52</v>
      </c>
      <c r="B93" s="130" t="s">
        <v>50</v>
      </c>
      <c r="C93" s="131" t="s">
        <v>512</v>
      </c>
      <c r="D93" s="132" t="s">
        <v>59</v>
      </c>
      <c r="E93" s="132">
        <v>60</v>
      </c>
      <c r="F93" s="133"/>
      <c r="G93" s="177"/>
      <c r="H93" s="112"/>
      <c r="I93" s="177"/>
      <c r="J93" s="177"/>
      <c r="K93" s="178"/>
      <c r="L93" s="113"/>
      <c r="M93" s="114"/>
      <c r="N93" s="114"/>
      <c r="O93" s="114"/>
      <c r="P93" s="114"/>
      <c r="Q93" s="115"/>
    </row>
    <row r="94" spans="1:230" x14ac:dyDescent="0.25">
      <c r="A94" s="105">
        <f>IF(COUNTBLANK(B94)=1," ",COUNTA(B$14:B94))</f>
        <v>53</v>
      </c>
      <c r="B94" s="117" t="s">
        <v>50</v>
      </c>
      <c r="C94" s="131" t="s">
        <v>122</v>
      </c>
      <c r="D94" s="132" t="s">
        <v>94</v>
      </c>
      <c r="E94" s="132">
        <v>36</v>
      </c>
      <c r="F94" s="133"/>
      <c r="G94" s="177"/>
      <c r="H94" s="112"/>
      <c r="I94" s="177"/>
      <c r="J94" s="191"/>
      <c r="K94" s="178"/>
      <c r="L94" s="113"/>
      <c r="M94" s="114"/>
      <c r="N94" s="114"/>
      <c r="O94" s="114"/>
      <c r="P94" s="114"/>
      <c r="Q94" s="115"/>
    </row>
    <row r="95" spans="1:230" x14ac:dyDescent="0.25">
      <c r="A95" s="105">
        <f>IF(COUNTBLANK(B95)=1," ",COUNTA(B$14:B95))</f>
        <v>54</v>
      </c>
      <c r="B95" s="130" t="s">
        <v>50</v>
      </c>
      <c r="C95" s="131" t="s">
        <v>123</v>
      </c>
      <c r="D95" s="132" t="s">
        <v>54</v>
      </c>
      <c r="E95" s="132">
        <v>108</v>
      </c>
      <c r="F95" s="133"/>
      <c r="G95" s="177"/>
      <c r="H95" s="112"/>
      <c r="I95" s="177"/>
      <c r="J95" s="177"/>
      <c r="K95" s="178"/>
      <c r="L95" s="113"/>
      <c r="M95" s="114"/>
      <c r="N95" s="114"/>
      <c r="O95" s="114"/>
      <c r="P95" s="114"/>
      <c r="Q95" s="115"/>
    </row>
    <row r="96" spans="1:230" x14ac:dyDescent="0.25">
      <c r="A96" s="105">
        <f>IF(COUNTBLANK(B96)=1," ",COUNTA(B$14:B96))</f>
        <v>55</v>
      </c>
      <c r="B96" s="130" t="s">
        <v>50</v>
      </c>
      <c r="C96" s="131" t="s">
        <v>124</v>
      </c>
      <c r="D96" s="132" t="s">
        <v>52</v>
      </c>
      <c r="E96" s="132">
        <v>10</v>
      </c>
      <c r="F96" s="133"/>
      <c r="G96" s="177"/>
      <c r="H96" s="112"/>
      <c r="I96" s="177"/>
      <c r="J96" s="177"/>
      <c r="K96" s="178"/>
      <c r="L96" s="113"/>
      <c r="M96" s="114"/>
      <c r="N96" s="114"/>
      <c r="O96" s="114"/>
      <c r="P96" s="114"/>
      <c r="Q96" s="115"/>
    </row>
    <row r="97" spans="1:17" x14ac:dyDescent="0.25">
      <c r="A97" s="105">
        <f>IF(COUNTBLANK(B97)=1," ",COUNTA(B$14:B97))</f>
        <v>56</v>
      </c>
      <c r="B97" s="130" t="s">
        <v>50</v>
      </c>
      <c r="C97" s="131" t="s">
        <v>125</v>
      </c>
      <c r="D97" s="132" t="s">
        <v>52</v>
      </c>
      <c r="E97" s="132">
        <v>60</v>
      </c>
      <c r="F97" s="133"/>
      <c r="G97" s="177"/>
      <c r="H97" s="112"/>
      <c r="I97" s="177"/>
      <c r="J97" s="177"/>
      <c r="K97" s="178"/>
      <c r="L97" s="113"/>
      <c r="M97" s="114"/>
      <c r="N97" s="114"/>
      <c r="O97" s="114"/>
      <c r="P97" s="114"/>
      <c r="Q97" s="115"/>
    </row>
    <row r="98" spans="1:17" x14ac:dyDescent="0.25">
      <c r="A98" s="105">
        <f>IF(COUNTBLANK(B98)=1," ",COUNTA(B$14:B98))</f>
        <v>57</v>
      </c>
      <c r="B98" s="130" t="s">
        <v>50</v>
      </c>
      <c r="C98" s="131" t="s">
        <v>126</v>
      </c>
      <c r="D98" s="132" t="s">
        <v>59</v>
      </c>
      <c r="E98" s="132">
        <v>5</v>
      </c>
      <c r="F98" s="133"/>
      <c r="G98" s="177"/>
      <c r="H98" s="112"/>
      <c r="I98" s="177"/>
      <c r="J98" s="177"/>
      <c r="K98" s="178"/>
      <c r="L98" s="113"/>
      <c r="M98" s="114"/>
      <c r="N98" s="114"/>
      <c r="O98" s="114"/>
      <c r="P98" s="114"/>
      <c r="Q98" s="115"/>
    </row>
    <row r="99" spans="1:17" x14ac:dyDescent="0.25">
      <c r="A99" s="105">
        <f>IF(COUNTBLANK(B99)=1," ",COUNTA(B$14:B99))</f>
        <v>58</v>
      </c>
      <c r="B99" s="130" t="s">
        <v>50</v>
      </c>
      <c r="C99" s="131" t="s">
        <v>127</v>
      </c>
      <c r="D99" s="132" t="s">
        <v>54</v>
      </c>
      <c r="E99" s="132">
        <v>144</v>
      </c>
      <c r="F99" s="133"/>
      <c r="G99" s="177"/>
      <c r="H99" s="112"/>
      <c r="I99" s="177"/>
      <c r="J99" s="177"/>
      <c r="K99" s="178"/>
      <c r="L99" s="113"/>
      <c r="M99" s="114"/>
      <c r="N99" s="114"/>
      <c r="O99" s="114"/>
      <c r="P99" s="114"/>
      <c r="Q99" s="115"/>
    </row>
    <row r="100" spans="1:17" ht="23.25" x14ac:dyDescent="0.25">
      <c r="A100" s="105">
        <f>IF(COUNTBLANK(B100)=1," ",COUNTA(B$14:B100))</f>
        <v>59</v>
      </c>
      <c r="B100" s="130" t="s">
        <v>50</v>
      </c>
      <c r="C100" s="131" t="s">
        <v>513</v>
      </c>
      <c r="D100" s="137" t="s">
        <v>54</v>
      </c>
      <c r="E100" s="132">
        <v>144</v>
      </c>
      <c r="F100" s="133"/>
      <c r="G100" s="177"/>
      <c r="H100" s="112"/>
      <c r="I100" s="177"/>
      <c r="J100" s="177"/>
      <c r="K100" s="178"/>
      <c r="L100" s="113"/>
      <c r="M100" s="114"/>
      <c r="N100" s="114"/>
      <c r="O100" s="114"/>
      <c r="P100" s="114"/>
      <c r="Q100" s="115"/>
    </row>
    <row r="101" spans="1:17" x14ac:dyDescent="0.25">
      <c r="A101" s="105">
        <f>IF(COUNTBLANK(B101)=1," ",COUNTA(B$14:B101))</f>
        <v>60</v>
      </c>
      <c r="B101" s="117" t="s">
        <v>50</v>
      </c>
      <c r="C101" s="131" t="s">
        <v>514</v>
      </c>
      <c r="D101" s="132" t="s">
        <v>59</v>
      </c>
      <c r="E101" s="132">
        <v>90</v>
      </c>
      <c r="F101" s="133"/>
      <c r="G101" s="177"/>
      <c r="H101" s="112"/>
      <c r="I101" s="177"/>
      <c r="J101" s="192"/>
      <c r="K101" s="193"/>
      <c r="L101" s="113"/>
      <c r="M101" s="114"/>
      <c r="N101" s="114"/>
      <c r="O101" s="114"/>
      <c r="P101" s="114"/>
      <c r="Q101" s="115"/>
    </row>
    <row r="102" spans="1:17" x14ac:dyDescent="0.25">
      <c r="A102" s="105">
        <f>IF(COUNTBLANK(B102)=1," ",COUNTA(B$14:B102))</f>
        <v>61</v>
      </c>
      <c r="B102" s="117" t="s">
        <v>50</v>
      </c>
      <c r="C102" s="131" t="s">
        <v>128</v>
      </c>
      <c r="D102" s="132" t="s">
        <v>54</v>
      </c>
      <c r="E102" s="132">
        <v>2448</v>
      </c>
      <c r="F102" s="133"/>
      <c r="G102" s="133"/>
      <c r="H102" s="133"/>
      <c r="I102" s="133"/>
      <c r="J102" s="133"/>
      <c r="K102" s="141"/>
      <c r="L102" s="113"/>
      <c r="M102" s="114"/>
      <c r="N102" s="114"/>
      <c r="O102" s="114"/>
      <c r="P102" s="114"/>
      <c r="Q102" s="115"/>
    </row>
    <row r="103" spans="1:17" x14ac:dyDescent="0.25">
      <c r="A103" s="105">
        <f>IF(COUNTBLANK(B103)=1," ",COUNTA(B$14:B103))</f>
        <v>62</v>
      </c>
      <c r="B103" s="194" t="s">
        <v>50</v>
      </c>
      <c r="C103" s="195" t="s">
        <v>129</v>
      </c>
      <c r="D103" s="175" t="s">
        <v>130</v>
      </c>
      <c r="E103" s="132">
        <v>27</v>
      </c>
      <c r="F103" s="133"/>
      <c r="G103" s="177"/>
      <c r="H103" s="112"/>
      <c r="I103" s="177"/>
      <c r="J103" s="192"/>
      <c r="K103" s="193"/>
      <c r="L103" s="113"/>
      <c r="M103" s="114"/>
      <c r="N103" s="114"/>
      <c r="O103" s="114"/>
      <c r="P103" s="114"/>
      <c r="Q103" s="115"/>
    </row>
    <row r="104" spans="1:17" ht="22.5" x14ac:dyDescent="0.25">
      <c r="A104" s="105">
        <f>IF(COUNTBLANK(B104)=1," ",COUNTA(B$14:B104))</f>
        <v>63</v>
      </c>
      <c r="B104" s="194" t="s">
        <v>50</v>
      </c>
      <c r="C104" s="196" t="s">
        <v>515</v>
      </c>
      <c r="D104" s="175" t="s">
        <v>54</v>
      </c>
      <c r="E104" s="175">
        <v>162</v>
      </c>
      <c r="F104" s="197"/>
      <c r="G104" s="198"/>
      <c r="H104" s="198"/>
      <c r="I104" s="198"/>
      <c r="J104" s="199"/>
      <c r="K104" s="198"/>
      <c r="L104" s="113"/>
      <c r="M104" s="114"/>
      <c r="N104" s="114"/>
      <c r="O104" s="114"/>
      <c r="P104" s="114"/>
      <c r="Q104" s="115"/>
    </row>
    <row r="105" spans="1:17" x14ac:dyDescent="0.25">
      <c r="A105" s="105">
        <f>IF(COUNTBLANK(B105)=1," ",COUNTA(B$14:B105))</f>
        <v>64</v>
      </c>
      <c r="B105" s="194" t="s">
        <v>50</v>
      </c>
      <c r="C105" s="196" t="s">
        <v>131</v>
      </c>
      <c r="D105" s="175" t="s">
        <v>52</v>
      </c>
      <c r="E105" s="175">
        <v>80</v>
      </c>
      <c r="F105" s="197"/>
      <c r="G105" s="144"/>
      <c r="H105" s="200"/>
      <c r="I105" s="144"/>
      <c r="J105" s="201"/>
      <c r="K105" s="182"/>
      <c r="L105" s="113"/>
      <c r="M105" s="114"/>
      <c r="N105" s="114"/>
      <c r="O105" s="114"/>
      <c r="P105" s="114"/>
      <c r="Q105" s="115"/>
    </row>
    <row r="106" spans="1:17" x14ac:dyDescent="0.25">
      <c r="A106" s="105">
        <f>IF(COUNTBLANK(B106)=1," ",COUNTA(B$14:B106))</f>
        <v>65</v>
      </c>
      <c r="B106" s="194" t="s">
        <v>50</v>
      </c>
      <c r="C106" s="196" t="s">
        <v>132</v>
      </c>
      <c r="D106" s="175" t="s">
        <v>59</v>
      </c>
      <c r="E106" s="175">
        <v>20</v>
      </c>
      <c r="F106" s="197"/>
      <c r="G106" s="144"/>
      <c r="H106" s="200"/>
      <c r="I106" s="144"/>
      <c r="J106" s="201"/>
      <c r="K106" s="182"/>
      <c r="L106" s="113"/>
      <c r="M106" s="114"/>
      <c r="N106" s="114"/>
      <c r="O106" s="114"/>
      <c r="P106" s="114"/>
      <c r="Q106" s="115"/>
    </row>
    <row r="107" spans="1:17" x14ac:dyDescent="0.25">
      <c r="A107" s="105">
        <f>IF(COUNTBLANK(B107)=1," ",COUNTA(B$14:B107))</f>
        <v>66</v>
      </c>
      <c r="B107" s="194" t="s">
        <v>50</v>
      </c>
      <c r="C107" s="202" t="s">
        <v>133</v>
      </c>
      <c r="D107" s="180" t="s">
        <v>52</v>
      </c>
      <c r="E107" s="203">
        <v>25</v>
      </c>
      <c r="F107" s="182"/>
      <c r="G107" s="182"/>
      <c r="H107" s="200"/>
      <c r="I107" s="182"/>
      <c r="J107" s="183"/>
      <c r="K107" s="182"/>
      <c r="L107" s="113"/>
      <c r="M107" s="114"/>
      <c r="N107" s="114"/>
      <c r="O107" s="114"/>
      <c r="P107" s="114"/>
      <c r="Q107" s="115"/>
    </row>
    <row r="108" spans="1:17" x14ac:dyDescent="0.25">
      <c r="A108" s="105" t="str">
        <f>IF(COUNTBLANK(B108)=1," ",COUNTA(B$14:B108))</f>
        <v xml:space="preserve"> </v>
      </c>
      <c r="B108" s="133"/>
      <c r="C108" s="204" t="s">
        <v>134</v>
      </c>
      <c r="D108" s="205" t="s">
        <v>59</v>
      </c>
      <c r="E108" s="121">
        <v>3.75</v>
      </c>
      <c r="F108" s="182">
        <v>0.15</v>
      </c>
      <c r="G108" s="182"/>
      <c r="H108" s="182"/>
      <c r="I108" s="182"/>
      <c r="J108" s="182"/>
      <c r="K108" s="182"/>
      <c r="L108" s="113"/>
      <c r="M108" s="114"/>
      <c r="N108" s="114"/>
      <c r="O108" s="114"/>
      <c r="P108" s="114"/>
      <c r="Q108" s="115"/>
    </row>
    <row r="109" spans="1:17" x14ac:dyDescent="0.25">
      <c r="A109" s="105" t="str">
        <f>IF(COUNTBLANK(B109)=1," ",COUNTA(B$14:B109))</f>
        <v xml:space="preserve"> </v>
      </c>
      <c r="B109" s="133"/>
      <c r="C109" s="206" t="s">
        <v>135</v>
      </c>
      <c r="D109" s="180" t="s">
        <v>54</v>
      </c>
      <c r="E109" s="121">
        <v>150</v>
      </c>
      <c r="F109" s="182">
        <v>6</v>
      </c>
      <c r="G109" s="182"/>
      <c r="H109" s="182"/>
      <c r="I109" s="182"/>
      <c r="J109" s="182"/>
      <c r="K109" s="182"/>
      <c r="L109" s="113"/>
      <c r="M109" s="114"/>
      <c r="N109" s="114"/>
      <c r="O109" s="114"/>
      <c r="P109" s="114"/>
      <c r="Q109" s="115"/>
    </row>
    <row r="110" spans="1:17" x14ac:dyDescent="0.25">
      <c r="A110" s="105">
        <f>IF(COUNTBLANK(B110)=1," ",COUNTA(B$14:B110))</f>
        <v>67</v>
      </c>
      <c r="B110" s="194" t="s">
        <v>50</v>
      </c>
      <c r="C110" s="202" t="s">
        <v>136</v>
      </c>
      <c r="D110" s="180" t="s">
        <v>52</v>
      </c>
      <c r="E110" s="203">
        <v>25</v>
      </c>
      <c r="F110" s="133"/>
      <c r="G110" s="144"/>
      <c r="H110" s="200"/>
      <c r="I110" s="144"/>
      <c r="J110" s="144"/>
      <c r="K110" s="144"/>
      <c r="L110" s="113"/>
      <c r="M110" s="114"/>
      <c r="N110" s="114"/>
      <c r="O110" s="114"/>
      <c r="P110" s="114"/>
      <c r="Q110" s="115"/>
    </row>
    <row r="111" spans="1:17" x14ac:dyDescent="0.25">
      <c r="A111" s="105">
        <f>IF(COUNTBLANK(B111)=1," ",COUNTA(B$14:B111))</f>
        <v>68</v>
      </c>
      <c r="B111" s="117" t="s">
        <v>50</v>
      </c>
      <c r="C111" s="131" t="s">
        <v>137</v>
      </c>
      <c r="D111" s="132" t="s">
        <v>52</v>
      </c>
      <c r="E111" s="132">
        <v>0.5</v>
      </c>
      <c r="F111" s="133"/>
      <c r="G111" s="121"/>
      <c r="H111" s="112"/>
      <c r="I111" s="121"/>
      <c r="J111" s="121"/>
      <c r="K111" s="121"/>
      <c r="L111" s="113"/>
      <c r="M111" s="114"/>
      <c r="N111" s="114"/>
      <c r="O111" s="114"/>
      <c r="P111" s="114"/>
      <c r="Q111" s="115"/>
    </row>
    <row r="112" spans="1:17" x14ac:dyDescent="0.25">
      <c r="A112" s="105">
        <f>IF(COUNTBLANK(B112)=1," ",COUNTA(B$14:B112))</f>
        <v>69</v>
      </c>
      <c r="B112" s="117" t="s">
        <v>50</v>
      </c>
      <c r="C112" s="131" t="s">
        <v>138</v>
      </c>
      <c r="D112" s="132" t="s">
        <v>52</v>
      </c>
      <c r="E112" s="132">
        <v>0.2</v>
      </c>
      <c r="F112" s="133"/>
      <c r="G112" s="121"/>
      <c r="H112" s="112"/>
      <c r="I112" s="121"/>
      <c r="J112" s="121"/>
      <c r="K112" s="121"/>
      <c r="L112" s="113"/>
      <c r="M112" s="114"/>
      <c r="N112" s="114"/>
      <c r="O112" s="114"/>
      <c r="P112" s="114"/>
      <c r="Q112" s="115"/>
    </row>
    <row r="113" spans="1:17" s="211" customFormat="1" ht="11.25" x14ac:dyDescent="0.2">
      <c r="A113" s="105">
        <f>IF(COUNTBLANK(B113)=1," ",COUNTA(B$14:B113))</f>
        <v>70</v>
      </c>
      <c r="B113" s="117" t="s">
        <v>50</v>
      </c>
      <c r="C113" s="131" t="s">
        <v>139</v>
      </c>
      <c r="D113" s="132" t="s">
        <v>52</v>
      </c>
      <c r="E113" s="132">
        <v>3.5</v>
      </c>
      <c r="F113" s="207"/>
      <c r="G113" s="207"/>
      <c r="H113" s="208"/>
      <c r="I113" s="140"/>
      <c r="J113" s="209"/>
      <c r="K113" s="210"/>
      <c r="L113" s="113"/>
      <c r="M113" s="114"/>
      <c r="N113" s="114"/>
      <c r="O113" s="114"/>
      <c r="P113" s="114"/>
      <c r="Q113" s="115"/>
    </row>
    <row r="114" spans="1:17" s="211" customFormat="1" ht="11.25" x14ac:dyDescent="0.2">
      <c r="A114" s="105" t="str">
        <f>IF(COUNTBLANK(B114)=1," ",COUNTA(B$14:B114))</f>
        <v xml:space="preserve"> </v>
      </c>
      <c r="B114" s="212"/>
      <c r="C114" s="147" t="s">
        <v>140</v>
      </c>
      <c r="D114" s="212" t="s">
        <v>52</v>
      </c>
      <c r="E114" s="134">
        <v>3.68</v>
      </c>
      <c r="F114" s="207">
        <v>1.05</v>
      </c>
      <c r="G114" s="213"/>
      <c r="H114" s="214"/>
      <c r="I114" s="207"/>
      <c r="J114" s="207"/>
      <c r="K114" s="215"/>
      <c r="L114" s="113"/>
      <c r="M114" s="114"/>
      <c r="N114" s="114"/>
      <c r="O114" s="114"/>
      <c r="P114" s="114"/>
      <c r="Q114" s="115"/>
    </row>
    <row r="115" spans="1:17" s="211" customFormat="1" ht="11.25" x14ac:dyDescent="0.2">
      <c r="A115" s="105" t="str">
        <f>IF(COUNTBLANK(B115)=1," ",COUNTA(B$14:B115))</f>
        <v xml:space="preserve"> </v>
      </c>
      <c r="B115" s="212"/>
      <c r="C115" s="147" t="s">
        <v>141</v>
      </c>
      <c r="D115" s="212" t="s">
        <v>54</v>
      </c>
      <c r="E115" s="134">
        <v>3</v>
      </c>
      <c r="F115" s="207">
        <v>0.60606000000000004</v>
      </c>
      <c r="G115" s="213"/>
      <c r="H115" s="214"/>
      <c r="I115" s="207"/>
      <c r="J115" s="207"/>
      <c r="K115" s="215"/>
      <c r="L115" s="113"/>
      <c r="M115" s="114"/>
      <c r="N115" s="114"/>
      <c r="O115" s="114"/>
      <c r="P115" s="114"/>
      <c r="Q115" s="115"/>
    </row>
    <row r="116" spans="1:17" s="211" customFormat="1" ht="11.25" x14ac:dyDescent="0.25">
      <c r="A116" s="105" t="str">
        <f>IF(COUNTBLANK(B116)=1," ",COUNTA(B$14:B116))</f>
        <v xml:space="preserve"> </v>
      </c>
      <c r="B116" s="212"/>
      <c r="C116" s="147" t="s">
        <v>142</v>
      </c>
      <c r="D116" s="212" t="s">
        <v>54</v>
      </c>
      <c r="E116" s="134">
        <v>2</v>
      </c>
      <c r="F116" s="140">
        <v>0.34</v>
      </c>
      <c r="G116" s="161"/>
      <c r="H116" s="207"/>
      <c r="I116" s="207"/>
      <c r="J116" s="207"/>
      <c r="K116" s="210"/>
      <c r="L116" s="113"/>
      <c r="M116" s="114"/>
      <c r="N116" s="114"/>
      <c r="O116" s="114"/>
      <c r="P116" s="114"/>
      <c r="Q116" s="115"/>
    </row>
    <row r="117" spans="1:17" s="211" customFormat="1" ht="11.25" x14ac:dyDescent="0.25">
      <c r="A117" s="105" t="str">
        <f>IF(COUNTBLANK(B117)=1," ",COUNTA(B$14:B117))</f>
        <v xml:space="preserve"> </v>
      </c>
      <c r="B117" s="212"/>
      <c r="C117" s="147" t="s">
        <v>143</v>
      </c>
      <c r="D117" s="212" t="s">
        <v>54</v>
      </c>
      <c r="E117" s="134">
        <v>5</v>
      </c>
      <c r="F117" s="140">
        <v>1.17</v>
      </c>
      <c r="G117" s="161"/>
      <c r="H117" s="207"/>
      <c r="I117" s="207"/>
      <c r="J117" s="207"/>
      <c r="K117" s="210"/>
      <c r="L117" s="113"/>
      <c r="M117" s="114"/>
      <c r="N117" s="114"/>
      <c r="O117" s="114"/>
      <c r="P117" s="114"/>
      <c r="Q117" s="115"/>
    </row>
    <row r="118" spans="1:17" ht="34.5" x14ac:dyDescent="0.25">
      <c r="A118" s="105">
        <f>IF(COUNTBLANK(B118)=1," ",COUNTA(B$14:B118))</f>
        <v>71</v>
      </c>
      <c r="B118" s="130" t="s">
        <v>50</v>
      </c>
      <c r="C118" s="131" t="s">
        <v>516</v>
      </c>
      <c r="D118" s="132" t="s">
        <v>59</v>
      </c>
      <c r="E118" s="132">
        <v>1460</v>
      </c>
      <c r="F118" s="111"/>
      <c r="G118" s="111"/>
      <c r="H118" s="112"/>
      <c r="I118" s="111"/>
      <c r="J118" s="216"/>
      <c r="K118" s="122"/>
      <c r="L118" s="113"/>
      <c r="M118" s="114"/>
      <c r="N118" s="114"/>
      <c r="O118" s="114"/>
      <c r="P118" s="114"/>
      <c r="Q118" s="115"/>
    </row>
    <row r="119" spans="1:17" x14ac:dyDescent="0.25">
      <c r="A119" s="105" t="str">
        <f>IF(COUNTBLANK(B119)=1," ",COUNTA(B$14:B119))</f>
        <v xml:space="preserve"> </v>
      </c>
      <c r="B119" s="122"/>
      <c r="C119" s="122" t="s">
        <v>144</v>
      </c>
      <c r="D119" s="175" t="s">
        <v>59</v>
      </c>
      <c r="E119" s="111">
        <v>1606</v>
      </c>
      <c r="F119" s="122">
        <v>1.1000000000000001</v>
      </c>
      <c r="G119" s="122"/>
      <c r="H119" s="122"/>
      <c r="I119" s="122"/>
      <c r="J119" s="111"/>
      <c r="K119" s="111"/>
      <c r="L119" s="113"/>
      <c r="M119" s="114"/>
      <c r="N119" s="114"/>
      <c r="O119" s="114"/>
      <c r="P119" s="114"/>
      <c r="Q119" s="115"/>
    </row>
    <row r="120" spans="1:17" x14ac:dyDescent="0.25">
      <c r="A120" s="105" t="str">
        <f>IF(COUNTBLANK(B120)=1," ",COUNTA(B$14:B120))</f>
        <v xml:space="preserve"> </v>
      </c>
      <c r="B120" s="122"/>
      <c r="C120" s="122" t="s">
        <v>145</v>
      </c>
      <c r="D120" s="122" t="s">
        <v>98</v>
      </c>
      <c r="E120" s="111">
        <v>10220</v>
      </c>
      <c r="F120" s="111">
        <v>7</v>
      </c>
      <c r="G120" s="111"/>
      <c r="H120" s="111"/>
      <c r="I120" s="111"/>
      <c r="J120" s="111"/>
      <c r="K120" s="111"/>
      <c r="L120" s="113"/>
      <c r="M120" s="114"/>
      <c r="N120" s="114"/>
      <c r="O120" s="114"/>
      <c r="P120" s="114"/>
      <c r="Q120" s="115"/>
    </row>
    <row r="121" spans="1:17" x14ac:dyDescent="0.25">
      <c r="A121" s="105" t="str">
        <f>IF(COUNTBLANK(B121)=1," ",COUNTA(B$14:B121))</f>
        <v xml:space="preserve"> </v>
      </c>
      <c r="B121" s="133"/>
      <c r="C121" s="136" t="s">
        <v>517</v>
      </c>
      <c r="D121" s="132" t="s">
        <v>54</v>
      </c>
      <c r="E121" s="132">
        <v>12660</v>
      </c>
      <c r="F121" s="133"/>
      <c r="G121" s="133"/>
      <c r="H121" s="133"/>
      <c r="I121" s="133"/>
      <c r="J121" s="133"/>
      <c r="K121" s="133"/>
      <c r="L121" s="113"/>
      <c r="M121" s="114"/>
      <c r="N121" s="114"/>
      <c r="O121" s="114"/>
      <c r="P121" s="114"/>
      <c r="Q121" s="115"/>
    </row>
    <row r="122" spans="1:17" ht="23.25" x14ac:dyDescent="0.25">
      <c r="A122" s="105">
        <f>IF(COUNTBLANK(B122)=1," ",COUNTA(B$14:B122))</f>
        <v>72</v>
      </c>
      <c r="B122" s="130" t="s">
        <v>50</v>
      </c>
      <c r="C122" s="131" t="s">
        <v>518</v>
      </c>
      <c r="D122" s="132" t="s">
        <v>59</v>
      </c>
      <c r="E122" s="132">
        <v>8</v>
      </c>
      <c r="F122" s="133"/>
      <c r="G122" s="111"/>
      <c r="H122" s="112"/>
      <c r="I122" s="111"/>
      <c r="J122" s="216"/>
      <c r="K122" s="122"/>
      <c r="L122" s="113"/>
      <c r="M122" s="114"/>
      <c r="N122" s="114"/>
      <c r="O122" s="114"/>
      <c r="P122" s="114"/>
      <c r="Q122" s="115"/>
    </row>
    <row r="123" spans="1:17" ht="23.25" x14ac:dyDescent="0.25">
      <c r="A123" s="105">
        <f>IF(COUNTBLANK(B123)=1," ",COUNTA(B$14:B123))</f>
        <v>73</v>
      </c>
      <c r="B123" s="130" t="s">
        <v>50</v>
      </c>
      <c r="C123" s="156" t="s">
        <v>519</v>
      </c>
      <c r="D123" s="180" t="s">
        <v>59</v>
      </c>
      <c r="E123" s="217">
        <v>85</v>
      </c>
      <c r="F123" s="121"/>
      <c r="G123" s="121"/>
      <c r="H123" s="112"/>
      <c r="I123" s="121"/>
      <c r="J123" s="139"/>
      <c r="K123" s="121"/>
      <c r="L123" s="113"/>
      <c r="M123" s="114"/>
      <c r="N123" s="114"/>
      <c r="O123" s="114"/>
      <c r="P123" s="114"/>
      <c r="Q123" s="115"/>
    </row>
    <row r="124" spans="1:17" x14ac:dyDescent="0.25">
      <c r="A124" s="105" t="str">
        <f>IF(COUNTBLANK(B124)=1," ",COUNTA(B$14:B124))</f>
        <v xml:space="preserve"> </v>
      </c>
      <c r="B124" s="130"/>
      <c r="C124" s="147" t="s">
        <v>520</v>
      </c>
      <c r="D124" s="147" t="s">
        <v>90</v>
      </c>
      <c r="E124" s="111">
        <v>21.25</v>
      </c>
      <c r="F124" s="121">
        <v>0.25</v>
      </c>
      <c r="G124" s="121"/>
      <c r="H124" s="121"/>
      <c r="I124" s="121"/>
      <c r="J124" s="121"/>
      <c r="K124" s="121"/>
      <c r="L124" s="113"/>
      <c r="M124" s="114"/>
      <c r="N124" s="114"/>
      <c r="O124" s="114"/>
      <c r="P124" s="114"/>
      <c r="Q124" s="115"/>
    </row>
    <row r="125" spans="1:17" s="218" customFormat="1" ht="11.25" x14ac:dyDescent="0.25">
      <c r="A125" s="105" t="str">
        <f>IF(COUNTBLANK(B125)=1," ",COUNTA(B$14:B125))</f>
        <v xml:space="preserve"> </v>
      </c>
      <c r="B125" s="130"/>
      <c r="C125" s="147" t="s">
        <v>144</v>
      </c>
      <c r="D125" s="122" t="s">
        <v>59</v>
      </c>
      <c r="E125" s="111">
        <v>89.25</v>
      </c>
      <c r="F125" s="121">
        <v>1.05</v>
      </c>
      <c r="G125" s="121"/>
      <c r="H125" s="121"/>
      <c r="I125" s="121"/>
      <c r="J125" s="121"/>
      <c r="K125" s="121"/>
      <c r="L125" s="113"/>
      <c r="M125" s="114"/>
      <c r="N125" s="114"/>
      <c r="O125" s="114"/>
      <c r="P125" s="114"/>
      <c r="Q125" s="115"/>
    </row>
    <row r="126" spans="1:17" s="218" customFormat="1" ht="11.25" x14ac:dyDescent="0.25">
      <c r="A126" s="105" t="str">
        <f>IF(COUNTBLANK(B126)=1," ",COUNTA(B$14:B126))</f>
        <v xml:space="preserve"> </v>
      </c>
      <c r="B126" s="130"/>
      <c r="C126" s="147" t="s">
        <v>146</v>
      </c>
      <c r="D126" s="147" t="s">
        <v>98</v>
      </c>
      <c r="E126" s="111">
        <v>425</v>
      </c>
      <c r="F126" s="121">
        <v>5</v>
      </c>
      <c r="G126" s="121"/>
      <c r="H126" s="121"/>
      <c r="I126" s="121"/>
      <c r="J126" s="121"/>
      <c r="K126" s="121"/>
      <c r="L126" s="113"/>
      <c r="M126" s="114"/>
      <c r="N126" s="114"/>
      <c r="O126" s="114"/>
      <c r="P126" s="114"/>
      <c r="Q126" s="115"/>
    </row>
    <row r="127" spans="1:17" s="218" customFormat="1" ht="33.75" x14ac:dyDescent="0.2">
      <c r="A127" s="105">
        <f>IF(COUNTBLANK(B127)=1," ",COUNTA(B$14:B127))</f>
        <v>74</v>
      </c>
      <c r="B127" s="130" t="s">
        <v>50</v>
      </c>
      <c r="C127" s="131" t="s">
        <v>521</v>
      </c>
      <c r="D127" s="132" t="s">
        <v>54</v>
      </c>
      <c r="E127" s="132">
        <v>700</v>
      </c>
      <c r="F127" s="133"/>
      <c r="G127" s="111"/>
      <c r="H127" s="112"/>
      <c r="I127" s="111"/>
      <c r="J127" s="216"/>
      <c r="K127" s="111"/>
      <c r="L127" s="113"/>
      <c r="M127" s="114"/>
      <c r="N127" s="114"/>
      <c r="O127" s="114"/>
      <c r="P127" s="114"/>
      <c r="Q127" s="115"/>
    </row>
    <row r="128" spans="1:17" x14ac:dyDescent="0.25">
      <c r="A128" s="105" t="str">
        <f>IF(COUNTBLANK(B128)=1," ",COUNTA(B$14:B128))</f>
        <v xml:space="preserve"> </v>
      </c>
      <c r="B128" s="130"/>
      <c r="C128" s="147" t="s">
        <v>146</v>
      </c>
      <c r="D128" s="147" t="s">
        <v>98</v>
      </c>
      <c r="E128" s="111">
        <v>1750</v>
      </c>
      <c r="F128" s="121">
        <v>2.5</v>
      </c>
      <c r="G128" s="121"/>
      <c r="H128" s="121"/>
      <c r="I128" s="121"/>
      <c r="J128" s="121"/>
      <c r="K128" s="121"/>
      <c r="L128" s="113"/>
      <c r="M128" s="114"/>
      <c r="N128" s="114"/>
      <c r="O128" s="114"/>
      <c r="P128" s="114"/>
      <c r="Q128" s="115"/>
    </row>
    <row r="129" spans="1:17" x14ac:dyDescent="0.25">
      <c r="A129" s="105" t="str">
        <f>IF(COUNTBLANK(B129)=1," ",COUNTA(B$14:B129))</f>
        <v xml:space="preserve"> </v>
      </c>
      <c r="B129" s="130"/>
      <c r="C129" s="147" t="s">
        <v>147</v>
      </c>
      <c r="D129" s="122" t="s">
        <v>59</v>
      </c>
      <c r="E129" s="111">
        <v>105</v>
      </c>
      <c r="F129" s="121">
        <v>0.15</v>
      </c>
      <c r="G129" s="121"/>
      <c r="H129" s="121"/>
      <c r="I129" s="121"/>
      <c r="J129" s="121"/>
      <c r="K129" s="121"/>
      <c r="L129" s="113"/>
      <c r="M129" s="114"/>
      <c r="N129" s="114"/>
      <c r="O129" s="114"/>
      <c r="P129" s="114"/>
      <c r="Q129" s="115"/>
    </row>
    <row r="130" spans="1:17" s="219" customFormat="1" ht="22.5" x14ac:dyDescent="0.2">
      <c r="A130" s="105">
        <f>IF(COUNTBLANK(B130)=1," ",COUNTA(B$14:B130))</f>
        <v>75</v>
      </c>
      <c r="B130" s="130" t="s">
        <v>50</v>
      </c>
      <c r="C130" s="131" t="s">
        <v>522</v>
      </c>
      <c r="D130" s="132" t="s">
        <v>52</v>
      </c>
      <c r="E130" s="132">
        <v>610</v>
      </c>
      <c r="F130" s="133"/>
      <c r="G130" s="121"/>
      <c r="H130" s="112"/>
      <c r="I130" s="139"/>
      <c r="J130" s="121"/>
      <c r="K130" s="121"/>
      <c r="L130" s="113"/>
      <c r="M130" s="114"/>
      <c r="N130" s="114"/>
      <c r="O130" s="114"/>
      <c r="P130" s="114"/>
      <c r="Q130" s="115"/>
    </row>
    <row r="131" spans="1:17" s="220" customFormat="1" ht="22.5" x14ac:dyDescent="0.2">
      <c r="A131" s="105">
        <f>IF(COUNTBLANK(B131)=1," ",COUNTA(B$14:B131))</f>
        <v>76</v>
      </c>
      <c r="B131" s="130" t="s">
        <v>50</v>
      </c>
      <c r="C131" s="349" t="s">
        <v>523</v>
      </c>
      <c r="D131" s="132" t="s">
        <v>52</v>
      </c>
      <c r="E131" s="132">
        <v>810</v>
      </c>
      <c r="F131" s="133"/>
      <c r="G131" s="121"/>
      <c r="H131" s="112"/>
      <c r="I131" s="139"/>
      <c r="J131" s="121"/>
      <c r="K131" s="121"/>
      <c r="L131" s="113"/>
      <c r="M131" s="114"/>
      <c r="N131" s="114"/>
      <c r="O131" s="114"/>
      <c r="P131" s="114"/>
      <c r="Q131" s="115"/>
    </row>
    <row r="132" spans="1:17" s="219" customFormat="1" ht="22.5" x14ac:dyDescent="0.2">
      <c r="A132" s="105">
        <f>IF(COUNTBLANK(B132)=1," ",COUNTA(B$14:B132))</f>
        <v>77</v>
      </c>
      <c r="B132" s="130" t="s">
        <v>50</v>
      </c>
      <c r="C132" s="131" t="s">
        <v>524</v>
      </c>
      <c r="D132" s="132" t="s">
        <v>52</v>
      </c>
      <c r="E132" s="132">
        <v>285</v>
      </c>
      <c r="F132" s="133"/>
      <c r="G132" s="121"/>
      <c r="H132" s="112"/>
      <c r="I132" s="139"/>
      <c r="J132" s="121"/>
      <c r="K132" s="121"/>
      <c r="L132" s="113"/>
      <c r="M132" s="114"/>
      <c r="N132" s="114"/>
      <c r="O132" s="114"/>
      <c r="P132" s="114"/>
      <c r="Q132" s="115"/>
    </row>
    <row r="133" spans="1:17" s="219" customFormat="1" ht="22.5" x14ac:dyDescent="0.2">
      <c r="A133" s="105">
        <f>IF(COUNTBLANK(B133)=1," ",COUNTA(B$14:B133))</f>
        <v>78</v>
      </c>
      <c r="B133" s="130" t="s">
        <v>50</v>
      </c>
      <c r="C133" s="131" t="s">
        <v>525</v>
      </c>
      <c r="D133" s="132" t="s">
        <v>52</v>
      </c>
      <c r="E133" s="132">
        <v>240</v>
      </c>
      <c r="F133" s="133"/>
      <c r="G133" s="121"/>
      <c r="H133" s="112"/>
      <c r="I133" s="139"/>
      <c r="J133" s="121"/>
      <c r="K133" s="121"/>
      <c r="L133" s="113"/>
      <c r="M133" s="114"/>
      <c r="N133" s="114"/>
      <c r="O133" s="114"/>
      <c r="P133" s="114"/>
      <c r="Q133" s="115"/>
    </row>
    <row r="134" spans="1:17" ht="23.25" x14ac:dyDescent="0.25">
      <c r="A134" s="105">
        <f>IF(COUNTBLANK(B134)=1," ",COUNTA(B$14:B134))</f>
        <v>79</v>
      </c>
      <c r="B134" s="130" t="s">
        <v>50</v>
      </c>
      <c r="C134" s="131" t="s">
        <v>526</v>
      </c>
      <c r="D134" s="132" t="s">
        <v>52</v>
      </c>
      <c r="E134" s="132">
        <v>125</v>
      </c>
      <c r="F134" s="133"/>
      <c r="G134" s="121"/>
      <c r="H134" s="112"/>
      <c r="I134" s="139"/>
      <c r="J134" s="121"/>
      <c r="K134" s="121"/>
      <c r="L134" s="113"/>
      <c r="M134" s="114"/>
      <c r="N134" s="114"/>
      <c r="O134" s="114"/>
      <c r="P134" s="114"/>
      <c r="Q134" s="115"/>
    </row>
    <row r="135" spans="1:17" s="166" customFormat="1" ht="11.25" x14ac:dyDescent="0.2">
      <c r="A135" s="105">
        <f>IF(COUNTBLANK(B135)=1," ",COUNTA(B$14:B135))</f>
        <v>80</v>
      </c>
      <c r="B135" s="130" t="s">
        <v>50</v>
      </c>
      <c r="C135" s="131" t="s">
        <v>527</v>
      </c>
      <c r="D135" s="132" t="s">
        <v>52</v>
      </c>
      <c r="E135" s="132">
        <v>50</v>
      </c>
      <c r="F135" s="133"/>
      <c r="G135" s="121"/>
      <c r="H135" s="112"/>
      <c r="I135" s="139"/>
      <c r="J135" s="121"/>
      <c r="K135" s="121"/>
      <c r="L135" s="113"/>
      <c r="M135" s="114"/>
      <c r="N135" s="114"/>
      <c r="O135" s="114"/>
      <c r="P135" s="114"/>
      <c r="Q135" s="115"/>
    </row>
    <row r="136" spans="1:17" s="166" customFormat="1" ht="56.25" x14ac:dyDescent="0.2">
      <c r="A136" s="105">
        <f>IF(COUNTBLANK(B136)=1," ",COUNTA(B$14:B136))</f>
        <v>81</v>
      </c>
      <c r="B136" s="130" t="s">
        <v>50</v>
      </c>
      <c r="C136" s="131" t="s">
        <v>528</v>
      </c>
      <c r="D136" s="175" t="s">
        <v>59</v>
      </c>
      <c r="E136" s="175">
        <v>1590</v>
      </c>
      <c r="F136" s="133"/>
      <c r="G136" s="132"/>
      <c r="H136" s="112"/>
      <c r="I136" s="139"/>
      <c r="J136" s="139"/>
      <c r="K136" s="121"/>
      <c r="L136" s="113"/>
      <c r="M136" s="114"/>
      <c r="N136" s="114"/>
      <c r="O136" s="114"/>
      <c r="P136" s="114"/>
      <c r="Q136" s="115"/>
    </row>
    <row r="137" spans="1:17" x14ac:dyDescent="0.25">
      <c r="A137" s="105" t="str">
        <f>IF(COUNTBLANK(B137)=1," ",COUNTA(B$14:B137))</f>
        <v xml:space="preserve"> </v>
      </c>
      <c r="B137" s="130"/>
      <c r="C137" s="147" t="s">
        <v>529</v>
      </c>
      <c r="D137" s="147" t="s">
        <v>98</v>
      </c>
      <c r="E137" s="111">
        <f>ROUNDUP(E136*F137,2)</f>
        <v>9540</v>
      </c>
      <c r="F137" s="144">
        <v>6</v>
      </c>
      <c r="G137" s="111"/>
      <c r="H137" s="121"/>
      <c r="I137" s="121"/>
      <c r="J137" s="121"/>
      <c r="K137" s="121"/>
      <c r="L137" s="113"/>
      <c r="M137" s="114"/>
      <c r="N137" s="114"/>
      <c r="O137" s="114"/>
      <c r="P137" s="114"/>
      <c r="Q137" s="115"/>
    </row>
    <row r="138" spans="1:17" x14ac:dyDescent="0.25">
      <c r="A138" s="105" t="str">
        <f>IF(COUNTBLANK(B138)=1," ",COUNTA(B$14:B138))</f>
        <v xml:space="preserve"> </v>
      </c>
      <c r="B138" s="130"/>
      <c r="C138" s="147" t="s">
        <v>530</v>
      </c>
      <c r="D138" s="132" t="s">
        <v>59</v>
      </c>
      <c r="E138" s="111">
        <f>ROUNDUP(E136*F138,2)</f>
        <v>1749</v>
      </c>
      <c r="F138" s="144">
        <v>1.1000000000000001</v>
      </c>
      <c r="G138" s="111"/>
      <c r="H138" s="121"/>
      <c r="I138" s="121"/>
      <c r="J138" s="121"/>
      <c r="K138" s="121"/>
      <c r="L138" s="113"/>
      <c r="M138" s="114"/>
      <c r="N138" s="114"/>
      <c r="O138" s="114"/>
      <c r="P138" s="114"/>
      <c r="Q138" s="115"/>
    </row>
    <row r="139" spans="1:17" x14ac:dyDescent="0.25">
      <c r="A139" s="105" t="str">
        <f>IF(COUNTBLANK(B139)=1," ",COUNTA(B$14:B139))</f>
        <v xml:space="preserve"> </v>
      </c>
      <c r="B139" s="130"/>
      <c r="C139" s="147" t="s">
        <v>531</v>
      </c>
      <c r="D139" s="147" t="s">
        <v>98</v>
      </c>
      <c r="E139" s="111">
        <f>ROUNDUP(E136*F139,2)</f>
        <v>477</v>
      </c>
      <c r="F139" s="144">
        <v>0.3</v>
      </c>
      <c r="G139" s="111"/>
      <c r="H139" s="121"/>
      <c r="I139" s="121"/>
      <c r="J139" s="121"/>
      <c r="K139" s="121"/>
      <c r="L139" s="113"/>
      <c r="M139" s="114"/>
      <c r="N139" s="114"/>
      <c r="O139" s="114"/>
      <c r="P139" s="114"/>
      <c r="Q139" s="115"/>
    </row>
    <row r="140" spans="1:17" x14ac:dyDescent="0.25">
      <c r="A140" s="105" t="str">
        <f>IF(COUNTBLANK(B140)=1," ",COUNTA(B$14:B140))</f>
        <v xml:space="preserve"> </v>
      </c>
      <c r="B140" s="130"/>
      <c r="C140" s="147" t="s">
        <v>532</v>
      </c>
      <c r="D140" s="147" t="s">
        <v>98</v>
      </c>
      <c r="E140" s="111">
        <f>ROUNDUP(E136*F140,2)</f>
        <v>4770</v>
      </c>
      <c r="F140" s="144">
        <v>3</v>
      </c>
      <c r="G140" s="111"/>
      <c r="H140" s="121"/>
      <c r="I140" s="121"/>
      <c r="J140" s="121"/>
      <c r="K140" s="121"/>
      <c r="L140" s="113"/>
      <c r="M140" s="114"/>
      <c r="N140" s="114"/>
      <c r="O140" s="114"/>
      <c r="P140" s="114"/>
      <c r="Q140" s="115"/>
    </row>
    <row r="141" spans="1:17" x14ac:dyDescent="0.25">
      <c r="A141" s="105" t="str">
        <f>IF(COUNTBLANK(B141)=1," ",COUNTA(B$14:B141))</f>
        <v xml:space="preserve"> </v>
      </c>
      <c r="B141" s="130"/>
      <c r="C141" s="147" t="s">
        <v>148</v>
      </c>
      <c r="D141" s="147" t="s">
        <v>94</v>
      </c>
      <c r="E141" s="111">
        <f>ROUNDUP(E136*F141,2)</f>
        <v>190.8</v>
      </c>
      <c r="F141" s="121">
        <v>0.12</v>
      </c>
      <c r="G141" s="111"/>
      <c r="H141" s="121"/>
      <c r="I141" s="121"/>
      <c r="J141" s="121"/>
      <c r="K141" s="121"/>
      <c r="L141" s="113"/>
      <c r="M141" s="114"/>
      <c r="N141" s="114"/>
      <c r="O141" s="114"/>
      <c r="P141" s="114"/>
      <c r="Q141" s="115"/>
    </row>
    <row r="142" spans="1:17" s="224" customFormat="1" ht="11.25" x14ac:dyDescent="0.2">
      <c r="A142" s="105">
        <f>IF(COUNTBLANK(B142)=1," ",COUNTA(B$14:B142))</f>
        <v>82</v>
      </c>
      <c r="B142" s="130" t="s">
        <v>50</v>
      </c>
      <c r="C142" s="156" t="s">
        <v>149</v>
      </c>
      <c r="D142" s="221" t="s">
        <v>52</v>
      </c>
      <c r="E142" s="222">
        <v>240</v>
      </c>
      <c r="F142" s="163"/>
      <c r="G142" s="223"/>
      <c r="H142" s="112"/>
      <c r="I142" s="223"/>
      <c r="J142" s="165"/>
      <c r="K142" s="223"/>
      <c r="L142" s="113"/>
      <c r="M142" s="114"/>
      <c r="N142" s="114"/>
      <c r="O142" s="114"/>
      <c r="P142" s="114"/>
      <c r="Q142" s="115"/>
    </row>
    <row r="143" spans="1:17" s="226" customFormat="1" ht="11.25" x14ac:dyDescent="0.25">
      <c r="A143" s="105" t="str">
        <f>IF(COUNTBLANK(B143)=1," ",COUNTA(B$14:B143))</f>
        <v xml:space="preserve"> </v>
      </c>
      <c r="B143" s="130"/>
      <c r="C143" s="225" t="s">
        <v>150</v>
      </c>
      <c r="D143" s="122" t="s">
        <v>54</v>
      </c>
      <c r="E143" s="111">
        <v>480</v>
      </c>
      <c r="F143" s="223">
        <v>2</v>
      </c>
      <c r="G143" s="225"/>
      <c r="H143" s="223"/>
      <c r="I143" s="223"/>
      <c r="J143" s="223"/>
      <c r="K143" s="223"/>
      <c r="L143" s="113"/>
      <c r="M143" s="114"/>
      <c r="N143" s="114"/>
      <c r="O143" s="114"/>
      <c r="P143" s="114"/>
      <c r="Q143" s="115"/>
    </row>
    <row r="144" spans="1:17" s="226" customFormat="1" ht="11.25" x14ac:dyDescent="0.25">
      <c r="A144" s="105" t="str">
        <f>IF(COUNTBLANK(B144)=1," ",COUNTA(B$14:B144))</f>
        <v xml:space="preserve"> </v>
      </c>
      <c r="B144" s="130"/>
      <c r="C144" s="225" t="s">
        <v>92</v>
      </c>
      <c r="D144" s="225" t="s">
        <v>90</v>
      </c>
      <c r="E144" s="111">
        <v>4.8</v>
      </c>
      <c r="F144" s="225">
        <v>0.02</v>
      </c>
      <c r="G144" s="122"/>
      <c r="H144" s="122"/>
      <c r="I144" s="223"/>
      <c r="J144" s="223"/>
      <c r="K144" s="122"/>
      <c r="L144" s="113"/>
      <c r="M144" s="114"/>
      <c r="N144" s="114"/>
      <c r="O144" s="114"/>
      <c r="P144" s="114"/>
      <c r="Q144" s="115"/>
    </row>
    <row r="145" spans="1:17" s="226" customFormat="1" ht="11.25" x14ac:dyDescent="0.25">
      <c r="A145" s="105" t="str">
        <f>IF(COUNTBLANK(B145)=1," ",COUNTA(B$14:B145))</f>
        <v xml:space="preserve"> </v>
      </c>
      <c r="B145" s="130"/>
      <c r="C145" s="225" t="s">
        <v>89</v>
      </c>
      <c r="D145" s="225" t="s">
        <v>90</v>
      </c>
      <c r="E145" s="111">
        <v>7.2</v>
      </c>
      <c r="F145" s="223">
        <v>0.03</v>
      </c>
      <c r="G145" s="225"/>
      <c r="H145" s="223"/>
      <c r="I145" s="223"/>
      <c r="J145" s="223"/>
      <c r="K145" s="223"/>
      <c r="L145" s="113"/>
      <c r="M145" s="114"/>
      <c r="N145" s="114"/>
      <c r="O145" s="114"/>
      <c r="P145" s="114"/>
      <c r="Q145" s="115"/>
    </row>
    <row r="146" spans="1:17" s="226" customFormat="1" ht="11.25" x14ac:dyDescent="0.25">
      <c r="A146" s="105" t="str">
        <f>IF(COUNTBLANK(B146)=1," ",COUNTA(B$14:B146))</f>
        <v xml:space="preserve"> </v>
      </c>
      <c r="B146" s="130"/>
      <c r="C146" s="225" t="s">
        <v>151</v>
      </c>
      <c r="D146" s="122" t="s">
        <v>59</v>
      </c>
      <c r="E146" s="111">
        <v>108</v>
      </c>
      <c r="F146" s="223">
        <v>0.45</v>
      </c>
      <c r="G146" s="122"/>
      <c r="H146" s="122"/>
      <c r="I146" s="223"/>
      <c r="J146" s="223"/>
      <c r="K146" s="122"/>
      <c r="L146" s="113"/>
      <c r="M146" s="114"/>
      <c r="N146" s="114"/>
      <c r="O146" s="114"/>
      <c r="P146" s="114"/>
      <c r="Q146" s="115"/>
    </row>
    <row r="147" spans="1:17" s="227" customFormat="1" ht="11.25" x14ac:dyDescent="0.25">
      <c r="A147" s="105" t="str">
        <f>IF(COUNTBLANK(B147)=1," ",COUNTA(B$14:B147))</f>
        <v xml:space="preserve"> </v>
      </c>
      <c r="B147" s="130"/>
      <c r="C147" s="225" t="s">
        <v>152</v>
      </c>
      <c r="D147" s="225" t="s">
        <v>98</v>
      </c>
      <c r="E147" s="111">
        <v>72</v>
      </c>
      <c r="F147" s="223">
        <v>0.3</v>
      </c>
      <c r="G147" s="225"/>
      <c r="H147" s="223"/>
      <c r="I147" s="223"/>
      <c r="J147" s="223"/>
      <c r="K147" s="223"/>
      <c r="L147" s="113"/>
      <c r="M147" s="114"/>
      <c r="N147" s="114"/>
      <c r="O147" s="114"/>
      <c r="P147" s="114"/>
      <c r="Q147" s="115"/>
    </row>
    <row r="148" spans="1:17" s="227" customFormat="1" ht="33.75" x14ac:dyDescent="0.2">
      <c r="A148" s="105">
        <f>IF(COUNTBLANK(B148)=1," ",COUNTA(B$14:B148))</f>
        <v>83</v>
      </c>
      <c r="B148" s="130" t="s">
        <v>50</v>
      </c>
      <c r="C148" s="131" t="s">
        <v>533</v>
      </c>
      <c r="D148" s="143" t="s">
        <v>59</v>
      </c>
      <c r="E148" s="228">
        <v>120</v>
      </c>
      <c r="F148" s="133"/>
      <c r="G148" s="121"/>
      <c r="H148" s="112"/>
      <c r="I148" s="121"/>
      <c r="J148" s="139"/>
      <c r="K148" s="121"/>
      <c r="L148" s="113"/>
      <c r="M148" s="114"/>
      <c r="N148" s="114"/>
      <c r="O148" s="114"/>
      <c r="P148" s="114"/>
      <c r="Q148" s="115"/>
    </row>
    <row r="149" spans="1:17" s="229" customFormat="1" ht="11.25" x14ac:dyDescent="0.2">
      <c r="A149" s="105">
        <f>IF(COUNTBLANK(B149)=1," ",COUNTA(B$14:B149))</f>
        <v>84</v>
      </c>
      <c r="B149" s="130" t="s">
        <v>50</v>
      </c>
      <c r="C149" s="131" t="s">
        <v>153</v>
      </c>
      <c r="D149" s="132" t="s">
        <v>154</v>
      </c>
      <c r="E149" s="132">
        <v>1</v>
      </c>
      <c r="F149" s="133"/>
      <c r="G149" s="223"/>
      <c r="H149" s="112"/>
      <c r="I149" s="223"/>
      <c r="J149" s="165"/>
      <c r="K149" s="223"/>
      <c r="L149" s="113"/>
      <c r="M149" s="114"/>
      <c r="N149" s="114"/>
      <c r="O149" s="114"/>
      <c r="P149" s="114"/>
      <c r="Q149" s="115"/>
    </row>
    <row r="150" spans="1:17" x14ac:dyDescent="0.25">
      <c r="A150" s="105">
        <f>IF(COUNTBLANK(B150)=1," ",COUNTA(B$14:B150))</f>
        <v>85</v>
      </c>
      <c r="B150" s="117" t="s">
        <v>50</v>
      </c>
      <c r="C150" s="230" t="s">
        <v>155</v>
      </c>
      <c r="D150" s="147" t="s">
        <v>94</v>
      </c>
      <c r="E150" s="175">
        <v>4</v>
      </c>
      <c r="F150" s="134"/>
      <c r="G150" s="121"/>
      <c r="H150" s="112"/>
      <c r="I150" s="168"/>
      <c r="J150" s="165"/>
      <c r="K150" s="121"/>
      <c r="L150" s="113"/>
      <c r="M150" s="114"/>
      <c r="N150" s="114"/>
      <c r="O150" s="114"/>
      <c r="P150" s="114"/>
      <c r="Q150" s="115"/>
    </row>
    <row r="151" spans="1:17" x14ac:dyDescent="0.25">
      <c r="A151" s="105" t="str">
        <f>IF(COUNTBLANK(B151)=1," ",COUNTA(B$14:B151))</f>
        <v xml:space="preserve"> </v>
      </c>
      <c r="B151" s="231"/>
      <c r="C151" s="230" t="s">
        <v>156</v>
      </c>
      <c r="D151" s="147" t="s">
        <v>98</v>
      </c>
      <c r="E151" s="111">
        <v>3</v>
      </c>
      <c r="F151" s="134"/>
      <c r="G151" s="134"/>
      <c r="H151" s="134"/>
      <c r="I151" s="134"/>
      <c r="J151" s="134"/>
      <c r="K151" s="134"/>
      <c r="L151" s="113"/>
      <c r="M151" s="114"/>
      <c r="N151" s="114"/>
      <c r="O151" s="114"/>
      <c r="P151" s="114"/>
      <c r="Q151" s="115"/>
    </row>
    <row r="152" spans="1:17" x14ac:dyDescent="0.25">
      <c r="A152" s="105" t="str">
        <f>IF(COUNTBLANK(B152)=1," ",COUNTA(B$14:B152))</f>
        <v xml:space="preserve"> </v>
      </c>
      <c r="B152" s="231"/>
      <c r="C152" s="230" t="s">
        <v>157</v>
      </c>
      <c r="D152" s="212" t="s">
        <v>54</v>
      </c>
      <c r="E152" s="111">
        <v>16</v>
      </c>
      <c r="F152" s="134"/>
      <c r="G152" s="134"/>
      <c r="H152" s="134"/>
      <c r="I152" s="134"/>
      <c r="J152" s="134"/>
      <c r="K152" s="134"/>
      <c r="L152" s="113"/>
      <c r="M152" s="114"/>
      <c r="N152" s="114"/>
      <c r="O152" s="114"/>
      <c r="P152" s="114"/>
      <c r="Q152" s="115"/>
    </row>
    <row r="153" spans="1:17" x14ac:dyDescent="0.25">
      <c r="A153" s="105" t="str">
        <f>IF(COUNTBLANK(B153)=1," ",COUNTA(B$14:B153))</f>
        <v xml:space="preserve"> </v>
      </c>
      <c r="B153" s="231"/>
      <c r="C153" s="230" t="s">
        <v>158</v>
      </c>
      <c r="D153" s="212" t="s">
        <v>54</v>
      </c>
      <c r="E153" s="111">
        <v>4</v>
      </c>
      <c r="F153" s="134"/>
      <c r="G153" s="182"/>
      <c r="H153" s="200"/>
      <c r="I153" s="182"/>
      <c r="J153" s="183"/>
      <c r="K153" s="182"/>
      <c r="L153" s="113"/>
      <c r="M153" s="114"/>
      <c r="N153" s="114"/>
      <c r="O153" s="114"/>
      <c r="P153" s="114"/>
      <c r="Q153" s="115"/>
    </row>
    <row r="154" spans="1:17" x14ac:dyDescent="0.25">
      <c r="A154" s="105">
        <f>IF(COUNTBLANK(B154)=1," ",COUNTA(B$14:B154))</f>
        <v>86</v>
      </c>
      <c r="B154" s="117" t="s">
        <v>50</v>
      </c>
      <c r="C154" s="232" t="s">
        <v>159</v>
      </c>
      <c r="D154" s="233" t="s">
        <v>54</v>
      </c>
      <c r="E154" s="144">
        <v>4</v>
      </c>
      <c r="F154" s="234"/>
      <c r="G154" s="121"/>
      <c r="H154" s="112"/>
      <c r="I154" s="168"/>
      <c r="J154" s="165"/>
      <c r="K154" s="121"/>
      <c r="L154" s="113"/>
      <c r="M154" s="114"/>
      <c r="N154" s="114"/>
      <c r="O154" s="114"/>
      <c r="P154" s="114"/>
      <c r="Q154" s="115"/>
    </row>
    <row r="155" spans="1:17" x14ac:dyDescent="0.25">
      <c r="A155" s="105">
        <f>IF(COUNTBLANK(B155)=1," ",COUNTA(B$14:B155))</f>
        <v>87</v>
      </c>
      <c r="B155" s="235" t="s">
        <v>50</v>
      </c>
      <c r="C155" s="236" t="s">
        <v>160</v>
      </c>
      <c r="D155" s="237" t="s">
        <v>82</v>
      </c>
      <c r="E155" s="238">
        <v>20</v>
      </c>
      <c r="F155" s="239"/>
      <c r="G155" s="239"/>
      <c r="H155" s="240"/>
      <c r="I155" s="241"/>
      <c r="J155" s="237"/>
      <c r="K155" s="239"/>
      <c r="L155" s="113"/>
      <c r="M155" s="114"/>
      <c r="N155" s="114"/>
      <c r="O155" s="114"/>
      <c r="P155" s="114"/>
      <c r="Q155" s="115"/>
    </row>
    <row r="156" spans="1:17" x14ac:dyDescent="0.25">
      <c r="A156" s="242" t="str">
        <f>IF(COUNTBLANK(B156)=1," ",COUNTA(B$14:B156))</f>
        <v xml:space="preserve"> </v>
      </c>
      <c r="B156" s="243"/>
      <c r="C156" s="244" t="s">
        <v>161</v>
      </c>
      <c r="D156" s="244" t="s">
        <v>54</v>
      </c>
      <c r="E156" s="245">
        <v>3</v>
      </c>
      <c r="F156" s="246">
        <v>0.14285714285714299</v>
      </c>
      <c r="G156" s="246"/>
      <c r="H156" s="246"/>
      <c r="I156" s="247"/>
      <c r="J156" s="244"/>
      <c r="K156" s="246"/>
      <c r="L156" s="248"/>
      <c r="M156" s="249"/>
      <c r="N156" s="249"/>
      <c r="O156" s="249"/>
      <c r="P156" s="249"/>
      <c r="Q156" s="250"/>
    </row>
    <row r="157" spans="1:17" x14ac:dyDescent="0.25">
      <c r="A157" s="105">
        <v>88</v>
      </c>
      <c r="B157" s="117" t="s">
        <v>50</v>
      </c>
      <c r="C157" s="232" t="s">
        <v>162</v>
      </c>
      <c r="D157" s="251" t="s">
        <v>59</v>
      </c>
      <c r="E157" s="144">
        <v>5</v>
      </c>
      <c r="F157" s="252"/>
      <c r="G157" s="252"/>
      <c r="H157" s="252"/>
      <c r="I157" s="253"/>
      <c r="J157" s="254"/>
      <c r="K157" s="252"/>
      <c r="L157" s="255"/>
      <c r="M157" s="256"/>
      <c r="N157" s="256"/>
      <c r="O157" s="256"/>
      <c r="P157" s="256"/>
      <c r="Q157" s="256"/>
    </row>
    <row r="158" spans="1:17" x14ac:dyDescent="0.25">
      <c r="A158" s="105">
        <v>89</v>
      </c>
      <c r="B158" s="117" t="s">
        <v>50</v>
      </c>
      <c r="C158" s="257" t="s">
        <v>163</v>
      </c>
      <c r="D158" s="251" t="s">
        <v>59</v>
      </c>
      <c r="E158" s="251">
        <v>5</v>
      </c>
      <c r="F158" s="252"/>
      <c r="G158" s="252"/>
      <c r="H158" s="252"/>
      <c r="I158" s="253"/>
      <c r="J158" s="254"/>
      <c r="K158" s="252"/>
      <c r="L158" s="255"/>
      <c r="M158" s="256"/>
      <c r="N158" s="256"/>
      <c r="O158" s="256"/>
      <c r="P158" s="256"/>
      <c r="Q158" s="256"/>
    </row>
    <row r="159" spans="1:17" x14ac:dyDescent="0.25">
      <c r="A159" s="105">
        <v>90</v>
      </c>
      <c r="B159" s="117" t="s">
        <v>50</v>
      </c>
      <c r="C159" s="138" t="s">
        <v>164</v>
      </c>
      <c r="D159" s="258" t="s">
        <v>59</v>
      </c>
      <c r="E159" s="259">
        <v>5</v>
      </c>
      <c r="F159" s="252"/>
      <c r="G159" s="252"/>
      <c r="H159" s="252"/>
      <c r="I159" s="253"/>
      <c r="J159" s="254"/>
      <c r="K159" s="252"/>
      <c r="L159" s="255"/>
      <c r="M159" s="256"/>
      <c r="N159" s="256"/>
      <c r="O159" s="256"/>
      <c r="P159" s="256"/>
      <c r="Q159" s="256"/>
    </row>
    <row r="160" spans="1:17" x14ac:dyDescent="0.25">
      <c r="A160" s="105"/>
      <c r="B160" s="260"/>
      <c r="C160" s="118" t="s">
        <v>165</v>
      </c>
      <c r="D160" s="118" t="s">
        <v>82</v>
      </c>
      <c r="E160" s="144">
        <v>0.15</v>
      </c>
      <c r="F160" s="252"/>
      <c r="G160" s="252"/>
      <c r="H160" s="252"/>
      <c r="I160" s="253"/>
      <c r="J160" s="254"/>
      <c r="K160" s="252"/>
      <c r="L160" s="255"/>
      <c r="M160" s="256"/>
      <c r="N160" s="256"/>
      <c r="O160" s="256"/>
      <c r="P160" s="256"/>
      <c r="Q160" s="256"/>
    </row>
    <row r="161" spans="1:242" x14ac:dyDescent="0.25">
      <c r="A161" s="105">
        <v>91</v>
      </c>
      <c r="B161" s="117" t="s">
        <v>50</v>
      </c>
      <c r="C161" s="257" t="s">
        <v>166</v>
      </c>
      <c r="D161" s="251" t="s">
        <v>98</v>
      </c>
      <c r="E161" s="251">
        <v>12.2</v>
      </c>
      <c r="F161" s="252"/>
      <c r="G161" s="252"/>
      <c r="H161" s="252"/>
      <c r="I161" s="253"/>
      <c r="J161" s="254"/>
      <c r="K161" s="252"/>
      <c r="L161" s="255"/>
      <c r="M161" s="256"/>
      <c r="N161" s="256"/>
      <c r="O161" s="256"/>
      <c r="P161" s="256"/>
      <c r="Q161" s="256"/>
    </row>
    <row r="162" spans="1:242" ht="23.25" x14ac:dyDescent="0.25">
      <c r="A162" s="105">
        <v>92</v>
      </c>
      <c r="B162" s="117" t="s">
        <v>50</v>
      </c>
      <c r="C162" s="257" t="s">
        <v>167</v>
      </c>
      <c r="D162" s="251" t="s">
        <v>59</v>
      </c>
      <c r="E162" s="251">
        <v>4</v>
      </c>
      <c r="F162" s="252"/>
      <c r="G162" s="252"/>
      <c r="H162" s="252"/>
      <c r="I162" s="253"/>
      <c r="J162" s="254"/>
      <c r="K162" s="252"/>
      <c r="L162" s="255"/>
      <c r="M162" s="256"/>
      <c r="N162" s="256"/>
      <c r="O162" s="256"/>
      <c r="P162" s="256"/>
      <c r="Q162" s="256"/>
    </row>
    <row r="163" spans="1:242" x14ac:dyDescent="0.25">
      <c r="A163" s="105"/>
      <c r="B163" s="260"/>
      <c r="C163" s="261" t="s">
        <v>168</v>
      </c>
      <c r="D163" s="197" t="s">
        <v>59</v>
      </c>
      <c r="E163" s="192">
        <v>4.8</v>
      </c>
      <c r="F163" s="252"/>
      <c r="G163" s="252"/>
      <c r="H163" s="252"/>
      <c r="I163" s="253"/>
      <c r="J163" s="254"/>
      <c r="K163" s="252"/>
      <c r="L163" s="255"/>
      <c r="M163" s="256"/>
      <c r="N163" s="256"/>
      <c r="O163" s="256"/>
      <c r="P163" s="256"/>
      <c r="Q163" s="256"/>
    </row>
    <row r="164" spans="1:242" x14ac:dyDescent="0.25">
      <c r="A164" s="105"/>
      <c r="B164" s="260"/>
      <c r="C164" s="261" t="s">
        <v>169</v>
      </c>
      <c r="D164" s="197" t="s">
        <v>59</v>
      </c>
      <c r="E164" s="192">
        <v>4.8</v>
      </c>
      <c r="F164" s="252"/>
      <c r="G164" s="252"/>
      <c r="H164" s="252"/>
      <c r="I164" s="253"/>
      <c r="J164" s="254"/>
      <c r="K164" s="252"/>
      <c r="L164" s="255"/>
      <c r="M164" s="256"/>
      <c r="N164" s="256"/>
      <c r="O164" s="256"/>
      <c r="P164" s="256"/>
      <c r="Q164" s="256"/>
    </row>
    <row r="165" spans="1:242" x14ac:dyDescent="0.25">
      <c r="A165" s="105"/>
      <c r="B165" s="260"/>
      <c r="C165" s="261" t="s">
        <v>170</v>
      </c>
      <c r="D165" s="261" t="s">
        <v>171</v>
      </c>
      <c r="E165" s="144">
        <v>1</v>
      </c>
      <c r="F165" s="252"/>
      <c r="G165" s="252"/>
      <c r="H165" s="252"/>
      <c r="I165" s="253"/>
      <c r="J165" s="254"/>
      <c r="K165" s="252"/>
      <c r="L165" s="255"/>
      <c r="M165" s="256"/>
      <c r="N165" s="256"/>
      <c r="O165" s="256"/>
      <c r="P165" s="256"/>
      <c r="Q165" s="256"/>
    </row>
    <row r="166" spans="1:242" ht="23.25" x14ac:dyDescent="0.25">
      <c r="A166" s="105">
        <v>93</v>
      </c>
      <c r="B166" s="117" t="s">
        <v>50</v>
      </c>
      <c r="C166" s="257" t="s">
        <v>172</v>
      </c>
      <c r="D166" s="251" t="s">
        <v>52</v>
      </c>
      <c r="E166" s="251">
        <v>7</v>
      </c>
      <c r="F166" s="252"/>
      <c r="G166" s="252"/>
      <c r="H166" s="252"/>
      <c r="I166" s="253"/>
      <c r="J166" s="254"/>
      <c r="K166" s="252"/>
      <c r="L166" s="255"/>
      <c r="M166" s="256"/>
      <c r="N166" s="256"/>
      <c r="O166" s="256"/>
      <c r="P166" s="256"/>
      <c r="Q166" s="256"/>
    </row>
    <row r="167" spans="1:242" x14ac:dyDescent="0.25">
      <c r="A167" s="105"/>
      <c r="B167" s="260"/>
      <c r="C167" s="118" t="s">
        <v>134</v>
      </c>
      <c r="D167" s="118" t="s">
        <v>59</v>
      </c>
      <c r="E167" s="182">
        <v>2.8</v>
      </c>
      <c r="F167" s="252"/>
      <c r="G167" s="252"/>
      <c r="H167" s="252"/>
      <c r="I167" s="253"/>
      <c r="J167" s="254"/>
      <c r="K167" s="252"/>
      <c r="L167" s="255"/>
      <c r="M167" s="256"/>
      <c r="N167" s="256"/>
      <c r="O167" s="256"/>
      <c r="P167" s="256"/>
      <c r="Q167" s="256"/>
    </row>
    <row r="168" spans="1:242" x14ac:dyDescent="0.25">
      <c r="A168" s="105"/>
      <c r="B168" s="260"/>
      <c r="C168" s="231" t="s">
        <v>135</v>
      </c>
      <c r="D168" s="233" t="s">
        <v>54</v>
      </c>
      <c r="E168" s="182">
        <v>21</v>
      </c>
      <c r="F168" s="252"/>
      <c r="G168" s="252"/>
      <c r="H168" s="252"/>
      <c r="I168" s="253"/>
      <c r="J168" s="254"/>
      <c r="K168" s="252"/>
      <c r="L168" s="255"/>
      <c r="M168" s="256"/>
      <c r="N168" s="256"/>
      <c r="O168" s="256"/>
      <c r="P168" s="256"/>
      <c r="Q168" s="256"/>
    </row>
    <row r="169" spans="1:242" x14ac:dyDescent="0.25">
      <c r="A169" s="262"/>
      <c r="B169" s="260"/>
      <c r="C169" s="261" t="s">
        <v>169</v>
      </c>
      <c r="D169" s="197" t="s">
        <v>59</v>
      </c>
      <c r="E169" s="192">
        <v>3.15</v>
      </c>
      <c r="F169" s="252"/>
      <c r="G169" s="252"/>
      <c r="H169" s="252"/>
      <c r="I169" s="253"/>
      <c r="J169" s="254"/>
      <c r="K169" s="252"/>
      <c r="L169" s="263"/>
      <c r="M169" s="264"/>
      <c r="N169" s="264"/>
      <c r="O169" s="264"/>
      <c r="P169" s="264"/>
      <c r="Q169" s="264"/>
    </row>
    <row r="170" spans="1:242" ht="23.25" x14ac:dyDescent="0.25">
      <c r="A170" s="133">
        <v>94</v>
      </c>
      <c r="B170" s="117" t="s">
        <v>50</v>
      </c>
      <c r="C170" s="257" t="s">
        <v>173</v>
      </c>
      <c r="D170" s="251" t="s">
        <v>52</v>
      </c>
      <c r="E170" s="251">
        <v>3.5</v>
      </c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</row>
    <row r="171" spans="1:242" x14ac:dyDescent="0.25">
      <c r="A171" s="147" t="str">
        <f>IF(COUNTBLANK(I171)=1," ",COUNTA($I$134:I171))</f>
        <v xml:space="preserve"> </v>
      </c>
      <c r="B171" s="231"/>
      <c r="C171" s="118" t="s">
        <v>134</v>
      </c>
      <c r="D171" s="118" t="s">
        <v>59</v>
      </c>
      <c r="E171" s="182">
        <v>1.4</v>
      </c>
      <c r="F171" s="212"/>
      <c r="G171" s="147"/>
      <c r="H171" s="147"/>
      <c r="I171" s="147"/>
      <c r="J171" s="147"/>
      <c r="K171" s="147"/>
      <c r="L171" s="147"/>
      <c r="M171" s="111"/>
      <c r="N171" s="111"/>
      <c r="O171" s="111"/>
      <c r="P171" s="111"/>
      <c r="Q171" s="111"/>
    </row>
    <row r="172" spans="1:242" s="154" customFormat="1" ht="11.25" x14ac:dyDescent="0.25">
      <c r="A172" s="147" t="str">
        <f>IF(COUNTBLANK(I172)=1," ",COUNTA($I$134:I172))</f>
        <v xml:space="preserve"> </v>
      </c>
      <c r="B172" s="231"/>
      <c r="C172" s="231" t="s">
        <v>135</v>
      </c>
      <c r="D172" s="233" t="s">
        <v>54</v>
      </c>
      <c r="E172" s="182">
        <v>11</v>
      </c>
      <c r="F172" s="212"/>
      <c r="G172" s="147"/>
      <c r="H172" s="212"/>
      <c r="I172" s="147"/>
      <c r="J172" s="147"/>
      <c r="K172" s="147"/>
      <c r="L172" s="147"/>
      <c r="M172" s="265"/>
      <c r="N172" s="231"/>
      <c r="O172" s="265"/>
      <c r="P172" s="265"/>
      <c r="Q172" s="265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20"/>
      <c r="BN172" s="220"/>
      <c r="BO172" s="220"/>
      <c r="BP172" s="220"/>
      <c r="BQ172" s="220"/>
      <c r="BR172" s="220"/>
      <c r="BS172" s="220"/>
      <c r="BT172" s="220"/>
      <c r="BU172" s="220"/>
      <c r="BV172" s="220"/>
      <c r="BW172" s="220"/>
      <c r="BX172" s="220"/>
      <c r="BY172" s="220"/>
      <c r="BZ172" s="220"/>
      <c r="CA172" s="220"/>
      <c r="CB172" s="220"/>
      <c r="CC172" s="220"/>
      <c r="CD172" s="220"/>
      <c r="CE172" s="220"/>
      <c r="CF172" s="220"/>
      <c r="CG172" s="220"/>
      <c r="CH172" s="220"/>
      <c r="CI172" s="220"/>
      <c r="CJ172" s="220"/>
      <c r="CK172" s="220"/>
      <c r="CL172" s="220"/>
      <c r="CM172" s="220"/>
      <c r="CN172" s="220"/>
      <c r="CO172" s="220"/>
      <c r="CP172" s="220"/>
      <c r="CQ172" s="220"/>
      <c r="CR172" s="220"/>
      <c r="CS172" s="220"/>
      <c r="CT172" s="220"/>
      <c r="CU172" s="220"/>
      <c r="CV172" s="220"/>
      <c r="CW172" s="220"/>
      <c r="CX172" s="220"/>
      <c r="CY172" s="220"/>
      <c r="CZ172" s="220"/>
      <c r="DA172" s="220"/>
      <c r="DB172" s="220"/>
      <c r="DC172" s="220"/>
      <c r="DD172" s="220"/>
      <c r="DE172" s="220"/>
      <c r="DF172" s="220"/>
      <c r="DG172" s="220"/>
      <c r="DH172" s="220"/>
      <c r="DI172" s="220"/>
      <c r="DJ172" s="220"/>
      <c r="DK172" s="220"/>
      <c r="DL172" s="220"/>
      <c r="DM172" s="220"/>
      <c r="DN172" s="220"/>
      <c r="DO172" s="220"/>
      <c r="DP172" s="220"/>
      <c r="DQ172" s="220"/>
      <c r="DR172" s="220"/>
      <c r="DS172" s="220"/>
      <c r="DT172" s="220"/>
      <c r="DU172" s="220"/>
      <c r="DV172" s="220"/>
      <c r="DW172" s="220"/>
      <c r="DX172" s="220"/>
      <c r="DY172" s="220"/>
      <c r="DZ172" s="220"/>
      <c r="EA172" s="220"/>
      <c r="EB172" s="220"/>
      <c r="EC172" s="220"/>
      <c r="ED172" s="220"/>
      <c r="EE172" s="220"/>
      <c r="EF172" s="220"/>
      <c r="EG172" s="220"/>
      <c r="EH172" s="220"/>
      <c r="EI172" s="220"/>
      <c r="EJ172" s="220"/>
      <c r="EK172" s="220"/>
      <c r="EL172" s="220"/>
      <c r="EM172" s="220"/>
      <c r="EN172" s="220"/>
      <c r="EO172" s="220"/>
      <c r="EP172" s="220"/>
      <c r="EQ172" s="220"/>
      <c r="ER172" s="220"/>
      <c r="ES172" s="220"/>
      <c r="ET172" s="220"/>
      <c r="EU172" s="220"/>
      <c r="EV172" s="220"/>
      <c r="EW172" s="220"/>
      <c r="EX172" s="220"/>
      <c r="EY172" s="220"/>
      <c r="EZ172" s="220"/>
      <c r="FA172" s="220"/>
      <c r="FB172" s="220"/>
      <c r="FC172" s="220"/>
      <c r="FD172" s="220"/>
      <c r="FE172" s="220"/>
      <c r="FF172" s="220"/>
      <c r="FG172" s="220"/>
      <c r="FH172" s="220"/>
      <c r="FI172" s="220"/>
      <c r="FJ172" s="220"/>
      <c r="FK172" s="220"/>
      <c r="FL172" s="220"/>
      <c r="FM172" s="220"/>
      <c r="FN172" s="220"/>
      <c r="FO172" s="220"/>
      <c r="FP172" s="220"/>
      <c r="FQ172" s="220"/>
      <c r="FR172" s="220"/>
      <c r="FS172" s="220"/>
      <c r="FT172" s="220"/>
      <c r="FU172" s="220"/>
      <c r="FV172" s="220"/>
      <c r="FW172" s="220"/>
      <c r="FX172" s="220"/>
      <c r="FY172" s="220"/>
      <c r="FZ172" s="220"/>
      <c r="GA172" s="220"/>
      <c r="GB172" s="220"/>
      <c r="GC172" s="220"/>
      <c r="GD172" s="220"/>
      <c r="GE172" s="220"/>
      <c r="GF172" s="220"/>
      <c r="GG172" s="220"/>
      <c r="GH172" s="220"/>
      <c r="GI172" s="220"/>
      <c r="GJ172" s="220"/>
      <c r="GK172" s="220"/>
      <c r="GL172" s="220"/>
      <c r="GM172" s="220"/>
      <c r="GN172" s="220"/>
      <c r="GO172" s="220"/>
      <c r="GP172" s="220"/>
      <c r="GQ172" s="220"/>
      <c r="GR172" s="220"/>
      <c r="GS172" s="220"/>
      <c r="GT172" s="220"/>
      <c r="GU172" s="220"/>
      <c r="GV172" s="220"/>
      <c r="GW172" s="220"/>
      <c r="GX172" s="220"/>
      <c r="GY172" s="220"/>
      <c r="GZ172" s="220"/>
      <c r="HA172" s="220"/>
      <c r="HB172" s="220"/>
      <c r="HC172" s="220"/>
      <c r="HD172" s="220"/>
      <c r="HE172" s="220"/>
      <c r="HF172" s="220"/>
      <c r="HG172" s="220"/>
      <c r="HH172" s="220"/>
      <c r="HI172" s="220"/>
      <c r="HJ172" s="220"/>
      <c r="HK172" s="220"/>
      <c r="HL172" s="220"/>
      <c r="HM172" s="220"/>
      <c r="HN172" s="220"/>
      <c r="HO172" s="220"/>
      <c r="HP172" s="220"/>
      <c r="HQ172" s="220"/>
      <c r="HR172" s="220"/>
      <c r="HS172" s="220"/>
      <c r="HT172" s="220"/>
      <c r="HU172" s="220"/>
      <c r="HV172" s="220"/>
      <c r="HW172" s="220"/>
      <c r="HX172" s="220"/>
      <c r="HY172" s="220"/>
      <c r="HZ172" s="220"/>
      <c r="IA172" s="220"/>
      <c r="IB172" s="220"/>
      <c r="IC172" s="220"/>
      <c r="ID172" s="220"/>
      <c r="IE172" s="220"/>
      <c r="IF172" s="220"/>
      <c r="IG172" s="220"/>
      <c r="IH172" s="220"/>
    </row>
    <row r="173" spans="1:242" s="154" customFormat="1" ht="11.25" x14ac:dyDescent="0.2">
      <c r="A173" s="133">
        <v>95</v>
      </c>
      <c r="B173" s="117" t="s">
        <v>50</v>
      </c>
      <c r="C173" s="257" t="s">
        <v>174</v>
      </c>
      <c r="D173" s="251"/>
      <c r="E173" s="251"/>
      <c r="F173" s="133"/>
      <c r="G173" s="133"/>
      <c r="H173" s="133"/>
      <c r="I173" s="133"/>
      <c r="J173" s="133"/>
      <c r="K173" s="133"/>
      <c r="L173" s="133"/>
      <c r="M173" s="266"/>
      <c r="N173" s="266"/>
      <c r="O173" s="266"/>
      <c r="P173" s="266"/>
      <c r="Q173" s="266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20"/>
      <c r="BN173" s="220"/>
      <c r="BO173" s="220"/>
      <c r="BP173" s="220"/>
      <c r="BQ173" s="220"/>
      <c r="BR173" s="220"/>
      <c r="BS173" s="220"/>
      <c r="BT173" s="220"/>
      <c r="BU173" s="220"/>
      <c r="BV173" s="220"/>
      <c r="BW173" s="220"/>
      <c r="BX173" s="220"/>
      <c r="BY173" s="220"/>
      <c r="BZ173" s="220"/>
      <c r="CA173" s="220"/>
      <c r="CB173" s="220"/>
      <c r="CC173" s="220"/>
      <c r="CD173" s="220"/>
      <c r="CE173" s="220"/>
      <c r="CF173" s="220"/>
      <c r="CG173" s="220"/>
      <c r="CH173" s="220"/>
      <c r="CI173" s="220"/>
      <c r="CJ173" s="220"/>
      <c r="CK173" s="220"/>
      <c r="CL173" s="220"/>
      <c r="CM173" s="220"/>
      <c r="CN173" s="220"/>
      <c r="CO173" s="220"/>
      <c r="CP173" s="220"/>
      <c r="CQ173" s="220"/>
      <c r="CR173" s="220"/>
      <c r="CS173" s="220"/>
      <c r="CT173" s="220"/>
      <c r="CU173" s="220"/>
      <c r="CV173" s="220"/>
      <c r="CW173" s="220"/>
      <c r="CX173" s="220"/>
      <c r="CY173" s="220"/>
      <c r="CZ173" s="220"/>
      <c r="DA173" s="220"/>
      <c r="DB173" s="220"/>
      <c r="DC173" s="220"/>
      <c r="DD173" s="220"/>
      <c r="DE173" s="220"/>
      <c r="DF173" s="220"/>
      <c r="DG173" s="220"/>
      <c r="DH173" s="220"/>
      <c r="DI173" s="220"/>
      <c r="DJ173" s="220"/>
      <c r="DK173" s="220"/>
      <c r="DL173" s="220"/>
      <c r="DM173" s="220"/>
      <c r="DN173" s="220"/>
      <c r="DO173" s="220"/>
      <c r="DP173" s="220"/>
      <c r="DQ173" s="220"/>
      <c r="DR173" s="220"/>
      <c r="DS173" s="220"/>
      <c r="DT173" s="220"/>
      <c r="DU173" s="220"/>
      <c r="DV173" s="220"/>
      <c r="DW173" s="220"/>
      <c r="DX173" s="220"/>
      <c r="DY173" s="220"/>
      <c r="DZ173" s="220"/>
      <c r="EA173" s="220"/>
      <c r="EB173" s="220"/>
      <c r="EC173" s="220"/>
      <c r="ED173" s="220"/>
      <c r="EE173" s="220"/>
      <c r="EF173" s="220"/>
      <c r="EG173" s="220"/>
      <c r="EH173" s="220"/>
      <c r="EI173" s="220"/>
      <c r="EJ173" s="220"/>
      <c r="EK173" s="220"/>
      <c r="EL173" s="220"/>
      <c r="EM173" s="220"/>
      <c r="EN173" s="220"/>
      <c r="EO173" s="220"/>
      <c r="EP173" s="220"/>
      <c r="EQ173" s="220"/>
      <c r="ER173" s="220"/>
      <c r="ES173" s="220"/>
      <c r="ET173" s="220"/>
      <c r="EU173" s="220"/>
      <c r="EV173" s="220"/>
      <c r="EW173" s="220"/>
      <c r="EX173" s="220"/>
      <c r="EY173" s="220"/>
      <c r="EZ173" s="220"/>
      <c r="FA173" s="220"/>
      <c r="FB173" s="220"/>
      <c r="FC173" s="220"/>
      <c r="FD173" s="220"/>
      <c r="FE173" s="220"/>
      <c r="FF173" s="220"/>
      <c r="FG173" s="220"/>
      <c r="FH173" s="220"/>
      <c r="FI173" s="220"/>
      <c r="FJ173" s="220"/>
      <c r="FK173" s="220"/>
      <c r="FL173" s="220"/>
      <c r="FM173" s="220"/>
      <c r="FN173" s="220"/>
      <c r="FO173" s="220"/>
      <c r="FP173" s="220"/>
      <c r="FQ173" s="220"/>
      <c r="FR173" s="220"/>
      <c r="FS173" s="220"/>
      <c r="FT173" s="220"/>
      <c r="FU173" s="220"/>
      <c r="FV173" s="220"/>
      <c r="FW173" s="220"/>
      <c r="FX173" s="220"/>
      <c r="FY173" s="220"/>
      <c r="FZ173" s="220"/>
      <c r="GA173" s="220"/>
      <c r="GB173" s="220"/>
      <c r="GC173" s="220"/>
      <c r="GD173" s="220"/>
      <c r="GE173" s="220"/>
      <c r="GF173" s="220"/>
      <c r="GG173" s="220"/>
      <c r="GH173" s="220"/>
      <c r="GI173" s="220"/>
      <c r="GJ173" s="220"/>
      <c r="GK173" s="220"/>
      <c r="GL173" s="220"/>
      <c r="GM173" s="220"/>
      <c r="GN173" s="220"/>
      <c r="GO173" s="220"/>
      <c r="GP173" s="220"/>
      <c r="GQ173" s="220"/>
      <c r="GR173" s="220"/>
      <c r="GS173" s="220"/>
      <c r="GT173" s="220"/>
      <c r="GU173" s="220"/>
      <c r="GV173" s="220"/>
      <c r="GW173" s="220"/>
      <c r="GX173" s="220"/>
      <c r="GY173" s="220"/>
      <c r="GZ173" s="220"/>
      <c r="HA173" s="220"/>
      <c r="HB173" s="220"/>
      <c r="HC173" s="220"/>
      <c r="HD173" s="220"/>
      <c r="HE173" s="220"/>
      <c r="HF173" s="220"/>
      <c r="HG173" s="220"/>
      <c r="HH173" s="220"/>
      <c r="HI173" s="220"/>
      <c r="HJ173" s="220"/>
      <c r="HK173" s="220"/>
      <c r="HL173" s="220"/>
      <c r="HM173" s="220"/>
      <c r="HN173" s="220"/>
      <c r="HO173" s="220"/>
      <c r="HP173" s="220"/>
      <c r="HQ173" s="220"/>
      <c r="HR173" s="220"/>
      <c r="HS173" s="220"/>
      <c r="HT173" s="220"/>
      <c r="HU173" s="220"/>
      <c r="HV173" s="220"/>
      <c r="HW173" s="220"/>
      <c r="HX173" s="220"/>
      <c r="HY173" s="220"/>
      <c r="HZ173" s="220"/>
      <c r="IA173" s="220"/>
      <c r="IB173" s="220"/>
      <c r="IC173" s="220"/>
      <c r="ID173" s="220"/>
      <c r="IE173" s="220"/>
      <c r="IF173" s="220"/>
      <c r="IG173" s="220"/>
      <c r="IH173" s="220"/>
    </row>
    <row r="174" spans="1:242" s="154" customFormat="1" ht="22.5" x14ac:dyDescent="0.2">
      <c r="A174" s="133">
        <v>96</v>
      </c>
      <c r="B174" s="117" t="s">
        <v>50</v>
      </c>
      <c r="C174" s="257" t="s">
        <v>175</v>
      </c>
      <c r="D174" s="251" t="s">
        <v>52</v>
      </c>
      <c r="E174" s="251">
        <v>7</v>
      </c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20"/>
      <c r="BN174" s="220"/>
      <c r="BO174" s="220"/>
      <c r="BP174" s="220"/>
      <c r="BQ174" s="220"/>
      <c r="BR174" s="220"/>
      <c r="BS174" s="220"/>
      <c r="BT174" s="220"/>
      <c r="BU174" s="220"/>
      <c r="BV174" s="220"/>
      <c r="BW174" s="220"/>
      <c r="BX174" s="220"/>
      <c r="BY174" s="220"/>
      <c r="BZ174" s="220"/>
      <c r="CA174" s="220"/>
      <c r="CB174" s="220"/>
      <c r="CC174" s="220"/>
      <c r="CD174" s="220"/>
      <c r="CE174" s="220"/>
      <c r="CF174" s="220"/>
      <c r="CG174" s="220"/>
      <c r="CH174" s="220"/>
      <c r="CI174" s="220"/>
      <c r="CJ174" s="220"/>
      <c r="CK174" s="220"/>
      <c r="CL174" s="220"/>
      <c r="CM174" s="220"/>
      <c r="CN174" s="220"/>
      <c r="CO174" s="220"/>
      <c r="CP174" s="220"/>
      <c r="CQ174" s="220"/>
      <c r="CR174" s="220"/>
      <c r="CS174" s="220"/>
      <c r="CT174" s="220"/>
      <c r="CU174" s="220"/>
      <c r="CV174" s="220"/>
      <c r="CW174" s="220"/>
      <c r="CX174" s="220"/>
      <c r="CY174" s="220"/>
      <c r="CZ174" s="220"/>
      <c r="DA174" s="220"/>
      <c r="DB174" s="220"/>
      <c r="DC174" s="220"/>
      <c r="DD174" s="220"/>
      <c r="DE174" s="220"/>
      <c r="DF174" s="220"/>
      <c r="DG174" s="220"/>
      <c r="DH174" s="220"/>
      <c r="DI174" s="220"/>
      <c r="DJ174" s="220"/>
      <c r="DK174" s="220"/>
      <c r="DL174" s="220"/>
      <c r="DM174" s="220"/>
      <c r="DN174" s="220"/>
      <c r="DO174" s="220"/>
      <c r="DP174" s="220"/>
      <c r="DQ174" s="220"/>
      <c r="DR174" s="220"/>
      <c r="DS174" s="220"/>
      <c r="DT174" s="220"/>
      <c r="DU174" s="220"/>
      <c r="DV174" s="220"/>
      <c r="DW174" s="220"/>
      <c r="DX174" s="220"/>
      <c r="DY174" s="220"/>
      <c r="DZ174" s="220"/>
      <c r="EA174" s="220"/>
      <c r="EB174" s="220"/>
      <c r="EC174" s="220"/>
      <c r="ED174" s="220"/>
      <c r="EE174" s="220"/>
      <c r="EF174" s="220"/>
      <c r="EG174" s="220"/>
      <c r="EH174" s="220"/>
      <c r="EI174" s="220"/>
      <c r="EJ174" s="220"/>
      <c r="EK174" s="220"/>
      <c r="EL174" s="220"/>
      <c r="EM174" s="220"/>
      <c r="EN174" s="220"/>
      <c r="EO174" s="220"/>
      <c r="EP174" s="220"/>
      <c r="EQ174" s="220"/>
      <c r="ER174" s="220"/>
      <c r="ES174" s="220"/>
      <c r="ET174" s="220"/>
      <c r="EU174" s="220"/>
      <c r="EV174" s="220"/>
      <c r="EW174" s="220"/>
      <c r="EX174" s="220"/>
      <c r="EY174" s="220"/>
      <c r="EZ174" s="220"/>
      <c r="FA174" s="220"/>
      <c r="FB174" s="220"/>
      <c r="FC174" s="220"/>
      <c r="FD174" s="220"/>
      <c r="FE174" s="220"/>
      <c r="FF174" s="220"/>
      <c r="FG174" s="220"/>
      <c r="FH174" s="220"/>
      <c r="FI174" s="220"/>
      <c r="FJ174" s="220"/>
      <c r="FK174" s="220"/>
      <c r="FL174" s="220"/>
      <c r="FM174" s="220"/>
      <c r="FN174" s="220"/>
      <c r="FO174" s="220"/>
      <c r="FP174" s="220"/>
      <c r="FQ174" s="220"/>
      <c r="FR174" s="220"/>
      <c r="FS174" s="220"/>
      <c r="FT174" s="220"/>
      <c r="FU174" s="220"/>
      <c r="FV174" s="220"/>
      <c r="FW174" s="220"/>
      <c r="FX174" s="220"/>
      <c r="FY174" s="220"/>
      <c r="FZ174" s="220"/>
      <c r="GA174" s="220"/>
      <c r="GB174" s="220"/>
      <c r="GC174" s="220"/>
      <c r="GD174" s="220"/>
      <c r="GE174" s="220"/>
      <c r="GF174" s="220"/>
      <c r="GG174" s="220"/>
      <c r="GH174" s="220"/>
      <c r="GI174" s="220"/>
      <c r="GJ174" s="220"/>
      <c r="GK174" s="220"/>
      <c r="GL174" s="220"/>
      <c r="GM174" s="220"/>
      <c r="GN174" s="220"/>
      <c r="GO174" s="220"/>
      <c r="GP174" s="220"/>
      <c r="GQ174" s="220"/>
      <c r="GR174" s="220"/>
      <c r="GS174" s="220"/>
      <c r="GT174" s="220"/>
      <c r="GU174" s="220"/>
      <c r="GV174" s="220"/>
      <c r="GW174" s="220"/>
      <c r="GX174" s="220"/>
      <c r="GY174" s="220"/>
      <c r="GZ174" s="220"/>
      <c r="HA174" s="220"/>
      <c r="HB174" s="220"/>
      <c r="HC174" s="220"/>
      <c r="HD174" s="220"/>
      <c r="HE174" s="220"/>
      <c r="HF174" s="220"/>
      <c r="HG174" s="220"/>
      <c r="HH174" s="220"/>
      <c r="HI174" s="220"/>
      <c r="HJ174" s="220"/>
      <c r="HK174" s="220"/>
      <c r="HL174" s="220"/>
      <c r="HM174" s="220"/>
      <c r="HN174" s="220"/>
      <c r="HO174" s="220"/>
      <c r="HP174" s="220"/>
      <c r="HQ174" s="220"/>
      <c r="HR174" s="220"/>
      <c r="HS174" s="220"/>
      <c r="HT174" s="220"/>
      <c r="HU174" s="220"/>
      <c r="HV174" s="220"/>
      <c r="HW174" s="220"/>
      <c r="HX174" s="220"/>
      <c r="HY174" s="220"/>
      <c r="HZ174" s="220"/>
      <c r="IA174" s="220"/>
      <c r="IB174" s="220"/>
      <c r="IC174" s="220"/>
      <c r="ID174" s="220"/>
      <c r="IE174" s="220"/>
      <c r="IF174" s="220"/>
      <c r="IG174" s="220"/>
      <c r="IH174" s="220"/>
    </row>
    <row r="175" spans="1:242" s="267" customFormat="1" ht="11.25" x14ac:dyDescent="0.2">
      <c r="A175" s="133">
        <v>97</v>
      </c>
      <c r="B175" s="117" t="s">
        <v>50</v>
      </c>
      <c r="C175" s="257" t="s">
        <v>176</v>
      </c>
      <c r="D175" s="251" t="s">
        <v>59</v>
      </c>
      <c r="E175" s="251">
        <v>2.5</v>
      </c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</row>
    <row r="176" spans="1:242" s="267" customFormat="1" ht="11.25" x14ac:dyDescent="0.2">
      <c r="A176" s="133"/>
      <c r="B176" s="141"/>
      <c r="C176" s="118" t="s">
        <v>177</v>
      </c>
      <c r="D176" s="144" t="s">
        <v>98</v>
      </c>
      <c r="E176" s="144">
        <v>7.5</v>
      </c>
      <c r="F176" s="133"/>
      <c r="G176" s="268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</row>
    <row r="177" spans="1:17" x14ac:dyDescent="0.25">
      <c r="A177" s="133">
        <v>98</v>
      </c>
      <c r="B177" s="117" t="s">
        <v>50</v>
      </c>
      <c r="C177" s="257" t="s">
        <v>178</v>
      </c>
      <c r="D177" s="251" t="s">
        <v>59</v>
      </c>
      <c r="E177" s="251">
        <v>5</v>
      </c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</row>
    <row r="178" spans="1:17" s="169" customFormat="1" ht="11.25" x14ac:dyDescent="0.2">
      <c r="A178" s="133"/>
      <c r="B178" s="141"/>
      <c r="C178" s="231" t="s">
        <v>107</v>
      </c>
      <c r="D178" s="231" t="s">
        <v>98</v>
      </c>
      <c r="E178" s="182">
        <v>1.5</v>
      </c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</row>
    <row r="179" spans="1:17" ht="23.25" x14ac:dyDescent="0.25">
      <c r="A179" s="133">
        <v>99</v>
      </c>
      <c r="B179" s="117" t="s">
        <v>50</v>
      </c>
      <c r="C179" s="257" t="s">
        <v>534</v>
      </c>
      <c r="D179" s="251" t="s">
        <v>59</v>
      </c>
      <c r="E179" s="251">
        <v>5</v>
      </c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</row>
    <row r="180" spans="1:17" s="73" customFormat="1" ht="11.25" x14ac:dyDescent="0.2">
      <c r="C180" s="269" t="s">
        <v>180</v>
      </c>
    </row>
    <row r="181" spans="1:17" s="73" customFormat="1" ht="11.25" x14ac:dyDescent="0.2">
      <c r="C181" s="270"/>
    </row>
    <row r="182" spans="1:17" s="73" customFormat="1" ht="11.25" x14ac:dyDescent="0.2">
      <c r="C182" s="31" t="s">
        <v>476</v>
      </c>
    </row>
    <row r="183" spans="1:17" s="73" customFormat="1" ht="11.25" x14ac:dyDescent="0.2">
      <c r="C183" s="30" t="s">
        <v>470</v>
      </c>
    </row>
    <row r="184" spans="1:17" x14ac:dyDescent="0.25">
      <c r="C184" s="1"/>
    </row>
    <row r="185" spans="1:17" x14ac:dyDescent="0.25">
      <c r="C185" s="31" t="s">
        <v>475</v>
      </c>
    </row>
    <row r="186" spans="1:17" x14ac:dyDescent="0.25">
      <c r="C186" s="31" t="s">
        <v>474</v>
      </c>
    </row>
  </sheetData>
  <mergeCells count="11">
    <mergeCell ref="A1:G1"/>
    <mergeCell ref="D2:M2"/>
    <mergeCell ref="D3:M3"/>
    <mergeCell ref="G11:L11"/>
    <mergeCell ref="M11:Q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75"/>
  <sheetViews>
    <sheetView zoomScaleNormal="100" workbookViewId="0">
      <selection activeCell="C46" sqref="C46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11.5703125" style="73" customWidth="1"/>
    <col min="6" max="6" width="8.7109375" style="75" customWidth="1"/>
    <col min="7" max="7" width="5.140625" style="73" customWidth="1"/>
    <col min="8" max="9" width="3" style="73" customWidth="1"/>
    <col min="10" max="11" width="3.28515625" style="73" customWidth="1"/>
    <col min="12" max="12" width="5.140625" style="73" customWidth="1"/>
    <col min="13" max="16" width="3.28515625" style="73" customWidth="1"/>
    <col min="17" max="20" width="8.85546875" style="75" customWidth="1"/>
    <col min="21" max="250" width="8.85546875" style="73" customWidth="1"/>
    <col min="251" max="251" width="4.140625" style="73" customWidth="1"/>
    <col min="252" max="252" width="5.42578125" style="73" customWidth="1"/>
    <col min="253" max="253" width="34.85546875" style="73" customWidth="1"/>
    <col min="254" max="254" width="5.42578125" style="73" customWidth="1"/>
    <col min="255" max="255" width="7.42578125" style="73" customWidth="1"/>
    <col min="256" max="256" width="11.5703125" style="73" hidden="1"/>
    <col min="257" max="257" width="7" style="73" customWidth="1"/>
    <col min="258" max="259" width="6.85546875" style="73" customWidth="1"/>
    <col min="260" max="260" width="7.85546875" style="73" customWidth="1"/>
    <col min="261" max="261" width="5.85546875" style="73" customWidth="1"/>
    <col min="262" max="262" width="5.42578125" style="73" customWidth="1"/>
    <col min="263" max="267" width="8" style="73" customWidth="1"/>
    <col min="268" max="506" width="8.85546875" style="73" customWidth="1"/>
    <col min="507" max="507" width="4.140625" style="73" customWidth="1"/>
    <col min="508" max="508" width="5.42578125" style="73" customWidth="1"/>
    <col min="509" max="509" width="34.85546875" style="73" customWidth="1"/>
    <col min="510" max="510" width="5.42578125" style="73" customWidth="1"/>
    <col min="511" max="511" width="7.42578125" style="73" customWidth="1"/>
    <col min="512" max="512" width="11.5703125" style="73" hidden="1"/>
    <col min="513" max="513" width="7" style="73" customWidth="1"/>
    <col min="514" max="515" width="6.85546875" style="73" customWidth="1"/>
    <col min="516" max="516" width="7.85546875" style="73" customWidth="1"/>
    <col min="517" max="517" width="5.85546875" style="73" customWidth="1"/>
    <col min="518" max="518" width="5.42578125" style="73" customWidth="1"/>
    <col min="519" max="523" width="8" style="73" customWidth="1"/>
    <col min="524" max="762" width="8.85546875" style="73" customWidth="1"/>
    <col min="763" max="763" width="4.140625" style="73" customWidth="1"/>
    <col min="764" max="764" width="5.42578125" style="73" customWidth="1"/>
    <col min="765" max="765" width="34.85546875" style="73" customWidth="1"/>
    <col min="766" max="766" width="5.42578125" style="73" customWidth="1"/>
    <col min="767" max="767" width="7.42578125" style="73" customWidth="1"/>
    <col min="768" max="768" width="11.5703125" style="73" hidden="1"/>
    <col min="769" max="769" width="7" style="73" customWidth="1"/>
    <col min="770" max="771" width="6.85546875" style="73" customWidth="1"/>
    <col min="772" max="772" width="7.85546875" style="73" customWidth="1"/>
    <col min="773" max="773" width="5.85546875" style="73" customWidth="1"/>
    <col min="774" max="774" width="5.42578125" style="73" customWidth="1"/>
    <col min="775" max="779" width="8" style="73" customWidth="1"/>
    <col min="780" max="1018" width="8.85546875" style="73" customWidth="1"/>
    <col min="1019" max="1019" width="4.140625" style="73" customWidth="1"/>
    <col min="1020" max="1020" width="5.42578125" style="73" customWidth="1"/>
    <col min="1021" max="1021" width="34.85546875" style="73" customWidth="1"/>
    <col min="1022" max="1022" width="5.42578125" style="73" customWidth="1"/>
    <col min="1023" max="1023" width="7.42578125" style="73" customWidth="1"/>
    <col min="1024" max="1025" width="11.5703125" style="73" hidden="1"/>
  </cols>
  <sheetData>
    <row r="1" spans="1:20" s="78" customFormat="1" ht="11.25" x14ac:dyDescent="0.2">
      <c r="A1" s="605" t="s">
        <v>31</v>
      </c>
      <c r="B1" s="605"/>
      <c r="C1" s="605"/>
      <c r="D1" s="605"/>
      <c r="E1" s="605"/>
      <c r="F1" s="605"/>
      <c r="G1" s="76">
        <v>2</v>
      </c>
      <c r="H1" s="77"/>
      <c r="I1" s="77"/>
      <c r="J1" s="77"/>
      <c r="K1" s="77"/>
      <c r="L1" s="77"/>
      <c r="Q1" s="170"/>
      <c r="R1" s="170"/>
      <c r="S1" s="170"/>
      <c r="T1" s="170"/>
    </row>
    <row r="2" spans="1:20" s="78" customFormat="1" ht="11.25" x14ac:dyDescent="0.2">
      <c r="A2" s="79"/>
      <c r="B2" s="79"/>
      <c r="C2" s="79"/>
      <c r="D2" s="606" t="s">
        <v>15</v>
      </c>
      <c r="E2" s="606"/>
      <c r="F2" s="606"/>
      <c r="G2" s="606"/>
      <c r="H2" s="606"/>
      <c r="I2" s="606"/>
      <c r="J2" s="606"/>
      <c r="K2" s="606"/>
      <c r="L2" s="77"/>
      <c r="Q2" s="170"/>
      <c r="R2" s="170"/>
      <c r="S2" s="170"/>
      <c r="T2" s="170"/>
    </row>
    <row r="3" spans="1:20" s="78" customFormat="1" ht="11.25" x14ac:dyDescent="0.2">
      <c r="B3" s="79"/>
      <c r="C3" s="79"/>
      <c r="D3" s="284" t="s">
        <v>32</v>
      </c>
      <c r="E3" s="284"/>
      <c r="F3" s="284"/>
      <c r="G3" s="284"/>
      <c r="H3" s="284"/>
      <c r="I3" s="284"/>
      <c r="J3" s="284"/>
      <c r="K3" s="284"/>
      <c r="L3" s="284"/>
      <c r="Q3" s="170"/>
      <c r="R3" s="170"/>
      <c r="S3" s="170"/>
      <c r="T3" s="170"/>
    </row>
    <row r="4" spans="1:20" s="78" customFormat="1" ht="11.25" x14ac:dyDescent="0.2">
      <c r="A4" s="384" t="s">
        <v>472</v>
      </c>
      <c r="B4" s="36"/>
      <c r="C4" s="18"/>
      <c r="D4" s="36"/>
      <c r="E4" s="79"/>
      <c r="F4" s="82"/>
      <c r="G4" s="83"/>
      <c r="H4" s="77"/>
      <c r="I4" s="77"/>
      <c r="J4" s="77"/>
      <c r="K4" s="77"/>
      <c r="L4" s="77"/>
      <c r="Q4" s="170"/>
      <c r="R4" s="170"/>
      <c r="S4" s="170"/>
      <c r="T4" s="170"/>
    </row>
    <row r="5" spans="1:20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271"/>
      <c r="R5" s="271"/>
      <c r="S5" s="271"/>
      <c r="T5" s="271"/>
    </row>
    <row r="6" spans="1:20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271"/>
      <c r="R6" s="271"/>
      <c r="S6" s="271"/>
      <c r="T6" s="271"/>
    </row>
    <row r="7" spans="1:20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P7" s="84"/>
      <c r="Q7" s="271"/>
      <c r="R7" s="271"/>
      <c r="S7" s="271"/>
      <c r="T7" s="271"/>
    </row>
    <row r="8" spans="1:20" s="85" customFormat="1" ht="10.5" customHeight="1" x14ac:dyDescent="0.2">
      <c r="A8" s="81"/>
      <c r="B8" s="84"/>
      <c r="C8" s="86" t="s">
        <v>479</v>
      </c>
      <c r="D8" s="87" t="s">
        <v>34</v>
      </c>
      <c r="E8" s="569" t="s">
        <v>35</v>
      </c>
      <c r="F8" s="569"/>
      <c r="G8" s="84"/>
      <c r="H8" s="84"/>
      <c r="I8" s="84"/>
      <c r="J8" s="84"/>
      <c r="K8" s="84"/>
      <c r="L8" s="84"/>
      <c r="M8" s="84"/>
      <c r="N8" s="84"/>
      <c r="O8" s="570" t="s">
        <v>481</v>
      </c>
      <c r="Q8" s="271"/>
      <c r="R8" s="271"/>
      <c r="S8" s="271"/>
      <c r="T8" s="271"/>
    </row>
    <row r="9" spans="1:20" s="85" customFormat="1" ht="11.25" x14ac:dyDescent="0.2">
      <c r="A9" s="571"/>
      <c r="B9" s="571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9"/>
      <c r="Q9" s="271"/>
      <c r="R9" s="271"/>
      <c r="S9" s="271"/>
      <c r="T9" s="271"/>
    </row>
    <row r="10" spans="1:20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90"/>
      <c r="N10" s="84"/>
      <c r="O10" s="570" t="s">
        <v>470</v>
      </c>
      <c r="Q10" s="271"/>
      <c r="R10" s="271"/>
      <c r="S10" s="271"/>
      <c r="T10" s="271"/>
    </row>
    <row r="11" spans="1:20" s="92" customFormat="1" ht="10.5" customHeight="1" x14ac:dyDescent="0.25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39</v>
      </c>
      <c r="F11" s="601" t="s">
        <v>40</v>
      </c>
      <c r="G11" s="601"/>
      <c r="H11" s="601"/>
      <c r="I11" s="601"/>
      <c r="J11" s="601"/>
      <c r="K11" s="601"/>
      <c r="L11" s="601" t="s">
        <v>41</v>
      </c>
      <c r="M11" s="601"/>
      <c r="N11" s="601"/>
      <c r="O11" s="601"/>
      <c r="P11" s="601"/>
      <c r="Q11" s="272"/>
      <c r="R11" s="272"/>
      <c r="S11" s="272"/>
      <c r="T11" s="272"/>
    </row>
    <row r="12" spans="1:20" s="92" customFormat="1" ht="69" x14ac:dyDescent="0.25">
      <c r="A12" s="602"/>
      <c r="B12" s="602"/>
      <c r="C12" s="603"/>
      <c r="D12" s="604"/>
      <c r="E12" s="602"/>
      <c r="F12" s="94" t="s">
        <v>42</v>
      </c>
      <c r="G12" s="95" t="s">
        <v>480</v>
      </c>
      <c r="H12" s="96" t="s">
        <v>44</v>
      </c>
      <c r="I12" s="97" t="s">
        <v>45</v>
      </c>
      <c r="J12" s="98" t="s">
        <v>46</v>
      </c>
      <c r="K12" s="99" t="s">
        <v>47</v>
      </c>
      <c r="L12" s="94" t="s">
        <v>48</v>
      </c>
      <c r="M12" s="95" t="s">
        <v>44</v>
      </c>
      <c r="N12" s="100" t="s">
        <v>45</v>
      </c>
      <c r="O12" s="95" t="s">
        <v>46</v>
      </c>
      <c r="P12" s="101" t="s">
        <v>49</v>
      </c>
      <c r="Q12" s="608"/>
      <c r="R12" s="609"/>
      <c r="S12" s="610"/>
      <c r="T12" s="608"/>
    </row>
    <row r="13" spans="1:20" s="92" customFormat="1" ht="11.25" x14ac:dyDescent="0.25">
      <c r="A13" s="102">
        <v>1</v>
      </c>
      <c r="B13" s="102">
        <f t="shared" ref="B13:P13" si="0">A13+1</f>
        <v>2</v>
      </c>
      <c r="C13" s="103">
        <f t="shared" si="0"/>
        <v>3</v>
      </c>
      <c r="D13" s="102">
        <f t="shared" si="0"/>
        <v>4</v>
      </c>
      <c r="E13" s="102">
        <f t="shared" si="0"/>
        <v>5</v>
      </c>
      <c r="F13" s="102">
        <f t="shared" si="0"/>
        <v>6</v>
      </c>
      <c r="G13" s="102">
        <f t="shared" si="0"/>
        <v>7</v>
      </c>
      <c r="H13" s="102">
        <f t="shared" si="0"/>
        <v>8</v>
      </c>
      <c r="I13" s="102">
        <f t="shared" si="0"/>
        <v>9</v>
      </c>
      <c r="J13" s="102">
        <f t="shared" si="0"/>
        <v>10</v>
      </c>
      <c r="K13" s="102">
        <f t="shared" si="0"/>
        <v>11</v>
      </c>
      <c r="L13" s="102">
        <f t="shared" si="0"/>
        <v>12</v>
      </c>
      <c r="M13" s="102">
        <f t="shared" si="0"/>
        <v>13</v>
      </c>
      <c r="N13" s="102">
        <f t="shared" si="0"/>
        <v>14</v>
      </c>
      <c r="O13" s="102">
        <f t="shared" si="0"/>
        <v>15</v>
      </c>
      <c r="P13" s="102">
        <f t="shared" si="0"/>
        <v>16</v>
      </c>
      <c r="Q13" s="608"/>
      <c r="R13" s="609"/>
      <c r="S13" s="610"/>
      <c r="T13" s="608"/>
    </row>
    <row r="14" spans="1:20" x14ac:dyDescent="0.25">
      <c r="A14" s="105">
        <f>IF(COUNTBLANK(B14)=1," ",COUNTA(B$14:B14))</f>
        <v>1</v>
      </c>
      <c r="B14" s="130" t="s">
        <v>50</v>
      </c>
      <c r="C14" s="131" t="s">
        <v>181</v>
      </c>
      <c r="D14" s="132" t="s">
        <v>59</v>
      </c>
      <c r="E14" s="132">
        <v>40</v>
      </c>
      <c r="F14" s="121"/>
      <c r="G14" s="112"/>
      <c r="H14" s="121"/>
      <c r="I14" s="121"/>
      <c r="J14" s="121"/>
      <c r="K14" s="273"/>
      <c r="L14" s="274"/>
      <c r="M14" s="274"/>
      <c r="N14" s="274"/>
      <c r="O14" s="274"/>
      <c r="P14" s="275"/>
    </row>
    <row r="15" spans="1:20" x14ac:dyDescent="0.25">
      <c r="A15" s="105">
        <f>IF(COUNTBLANK(B15)=1," ",COUNTA(B$14:B15))</f>
        <v>2</v>
      </c>
      <c r="B15" s="130" t="s">
        <v>50</v>
      </c>
      <c r="C15" s="131" t="s">
        <v>182</v>
      </c>
      <c r="D15" s="132" t="s">
        <v>59</v>
      </c>
      <c r="E15" s="132">
        <v>20</v>
      </c>
      <c r="F15" s="121"/>
      <c r="G15" s="112"/>
      <c r="H15" s="121"/>
      <c r="I15" s="121"/>
      <c r="J15" s="121"/>
      <c r="K15" s="273"/>
      <c r="L15" s="274"/>
      <c r="M15" s="274"/>
      <c r="N15" s="274"/>
      <c r="O15" s="274"/>
      <c r="P15" s="275"/>
    </row>
    <row r="16" spans="1:20" x14ac:dyDescent="0.25">
      <c r="A16" s="105">
        <f>IF(COUNTBLANK(B16)=1," ",COUNTA(B$14:B16))</f>
        <v>3</v>
      </c>
      <c r="B16" s="130" t="s">
        <v>50</v>
      </c>
      <c r="C16" s="131" t="s">
        <v>183</v>
      </c>
      <c r="D16" s="132" t="s">
        <v>59</v>
      </c>
      <c r="E16" s="132">
        <v>30</v>
      </c>
      <c r="F16" s="121"/>
      <c r="G16" s="112"/>
      <c r="H16" s="121"/>
      <c r="I16" s="121"/>
      <c r="J16" s="121"/>
      <c r="K16" s="273"/>
      <c r="L16" s="274"/>
      <c r="M16" s="274"/>
      <c r="N16" s="274"/>
      <c r="O16" s="274"/>
      <c r="P16" s="275"/>
    </row>
    <row r="17" spans="1:20" x14ac:dyDescent="0.25">
      <c r="A17" s="105">
        <f>IF(COUNTBLANK(B17)=1," ",COUNTA(B$14:B17))</f>
        <v>4</v>
      </c>
      <c r="B17" s="130" t="s">
        <v>50</v>
      </c>
      <c r="C17" s="131" t="s">
        <v>184</v>
      </c>
      <c r="D17" s="132" t="s">
        <v>59</v>
      </c>
      <c r="E17" s="132">
        <v>5</v>
      </c>
      <c r="F17" s="121"/>
      <c r="G17" s="112"/>
      <c r="H17" s="121"/>
      <c r="I17" s="121"/>
      <c r="J17" s="121"/>
      <c r="K17" s="273"/>
      <c r="L17" s="274"/>
      <c r="M17" s="274"/>
      <c r="N17" s="274"/>
      <c r="O17" s="274"/>
      <c r="P17" s="275"/>
    </row>
    <row r="18" spans="1:20" x14ac:dyDescent="0.25">
      <c r="A18" s="105">
        <f>IF(COUNTBLANK(B18)=1," ",COUNTA(B$14:B18))</f>
        <v>5</v>
      </c>
      <c r="B18" s="130" t="s">
        <v>50</v>
      </c>
      <c r="C18" s="131" t="s">
        <v>185</v>
      </c>
      <c r="D18" s="132" t="s">
        <v>59</v>
      </c>
      <c r="E18" s="132">
        <v>120</v>
      </c>
      <c r="F18" s="121"/>
      <c r="G18" s="112"/>
      <c r="H18" s="121"/>
      <c r="I18" s="121"/>
      <c r="J18" s="121"/>
      <c r="K18" s="273"/>
      <c r="L18" s="274"/>
      <c r="M18" s="274"/>
      <c r="N18" s="274"/>
      <c r="O18" s="274"/>
      <c r="P18" s="275"/>
    </row>
    <row r="19" spans="1:20" x14ac:dyDescent="0.25">
      <c r="A19" s="105">
        <f>IF(COUNTBLANK(B19)=1," ",COUNTA(B$14:B19))</f>
        <v>6</v>
      </c>
      <c r="B19" s="130" t="s">
        <v>50</v>
      </c>
      <c r="C19" s="131" t="s">
        <v>186</v>
      </c>
      <c r="D19" s="132" t="s">
        <v>82</v>
      </c>
      <c r="E19" s="132">
        <v>120</v>
      </c>
      <c r="F19" s="111"/>
      <c r="G19" s="112"/>
      <c r="H19" s="121"/>
      <c r="I19" s="111"/>
      <c r="J19" s="111"/>
      <c r="K19" s="273"/>
      <c r="L19" s="274"/>
      <c r="M19" s="274"/>
      <c r="N19" s="274"/>
      <c r="O19" s="274"/>
      <c r="P19" s="275"/>
    </row>
    <row r="20" spans="1:20" x14ac:dyDescent="0.25">
      <c r="A20" s="105">
        <f>IF(COUNTBLANK(B20)=1," ",COUNTA(B$14:B20))</f>
        <v>7</v>
      </c>
      <c r="B20" s="130" t="s">
        <v>50</v>
      </c>
      <c r="C20" s="131" t="s">
        <v>187</v>
      </c>
      <c r="D20" s="132" t="s">
        <v>59</v>
      </c>
      <c r="E20" s="132">
        <v>100</v>
      </c>
      <c r="F20" s="121"/>
      <c r="G20" s="112"/>
      <c r="H20" s="121"/>
      <c r="I20" s="121"/>
      <c r="J20" s="121"/>
      <c r="K20" s="273"/>
      <c r="L20" s="274"/>
      <c r="M20" s="274"/>
      <c r="N20" s="274"/>
      <c r="O20" s="274"/>
      <c r="P20" s="275"/>
    </row>
    <row r="21" spans="1:20" ht="23.25" x14ac:dyDescent="0.25">
      <c r="A21" s="105">
        <f>IF(COUNTBLANK(B21)=1," ",COUNTA(B$14:B21))</f>
        <v>8</v>
      </c>
      <c r="B21" s="130" t="s">
        <v>50</v>
      </c>
      <c r="C21" s="276" t="s">
        <v>188</v>
      </c>
      <c r="D21" s="277" t="s">
        <v>64</v>
      </c>
      <c r="E21" s="278">
        <v>7</v>
      </c>
      <c r="F21" s="134"/>
      <c r="G21" s="112"/>
      <c r="H21" s="134"/>
      <c r="I21" s="149"/>
      <c r="J21" s="134"/>
      <c r="K21" s="273"/>
      <c r="L21" s="274"/>
      <c r="M21" s="274"/>
      <c r="N21" s="274"/>
      <c r="O21" s="274"/>
      <c r="P21" s="275"/>
    </row>
    <row r="22" spans="1:20" ht="23.25" x14ac:dyDescent="0.25">
      <c r="A22" s="105">
        <f>IF(COUNTBLANK(B22)=1," ",COUNTA(B$14:B22))</f>
        <v>9</v>
      </c>
      <c r="B22" s="130" t="s">
        <v>50</v>
      </c>
      <c r="C22" s="131" t="s">
        <v>189</v>
      </c>
      <c r="D22" s="132" t="s">
        <v>190</v>
      </c>
      <c r="E22" s="132">
        <v>4</v>
      </c>
      <c r="F22" s="134"/>
      <c r="G22" s="112"/>
      <c r="H22" s="134"/>
      <c r="I22" s="149"/>
      <c r="J22" s="134"/>
      <c r="K22" s="273"/>
      <c r="L22" s="274"/>
      <c r="M22" s="274"/>
      <c r="N22" s="274"/>
      <c r="O22" s="274"/>
      <c r="P22" s="275"/>
    </row>
    <row r="23" spans="1:20" x14ac:dyDescent="0.25">
      <c r="A23" s="105">
        <f>IF(COUNTBLANK(B23)=1," ",COUNTA(B$14:B23))</f>
        <v>10</v>
      </c>
      <c r="B23" s="130" t="s">
        <v>50</v>
      </c>
      <c r="C23" s="279" t="s">
        <v>191</v>
      </c>
      <c r="D23" s="132" t="s">
        <v>59</v>
      </c>
      <c r="E23" s="132">
        <v>20</v>
      </c>
      <c r="F23" s="121"/>
      <c r="G23" s="112"/>
      <c r="H23" s="121"/>
      <c r="I23" s="139"/>
      <c r="J23" s="121"/>
      <c r="K23" s="273"/>
      <c r="L23" s="274"/>
      <c r="M23" s="274"/>
      <c r="N23" s="274"/>
      <c r="O23" s="274"/>
      <c r="P23" s="275"/>
    </row>
    <row r="24" spans="1:20" x14ac:dyDescent="0.25">
      <c r="A24" s="105"/>
      <c r="B24" s="280"/>
      <c r="C24" s="281" t="s">
        <v>192</v>
      </c>
      <c r="D24" s="132" t="s">
        <v>98</v>
      </c>
      <c r="E24" s="111">
        <v>8</v>
      </c>
      <c r="F24" s="134"/>
      <c r="G24" s="112"/>
      <c r="H24" s="134"/>
      <c r="I24" s="149"/>
      <c r="J24" s="134"/>
      <c r="K24" s="273"/>
      <c r="L24" s="274"/>
      <c r="M24" s="274"/>
      <c r="N24" s="274"/>
      <c r="O24" s="274"/>
      <c r="P24" s="275"/>
    </row>
    <row r="25" spans="1:20" s="283" customFormat="1" ht="11.25" x14ac:dyDescent="0.2">
      <c r="A25" s="105">
        <f>IF(COUNTBLANK(B25)=1," ",COUNTA(B$14:B25))</f>
        <v>11</v>
      </c>
      <c r="B25" s="130" t="s">
        <v>50</v>
      </c>
      <c r="C25" s="131" t="s">
        <v>193</v>
      </c>
      <c r="D25" s="132" t="s">
        <v>59</v>
      </c>
      <c r="E25" s="132">
        <v>240</v>
      </c>
      <c r="F25" s="177"/>
      <c r="G25" s="112"/>
      <c r="H25" s="252"/>
      <c r="I25" s="252"/>
      <c r="J25" s="177"/>
      <c r="K25" s="273"/>
      <c r="L25" s="274"/>
      <c r="M25" s="274"/>
      <c r="N25" s="274"/>
      <c r="O25" s="274"/>
      <c r="P25" s="275"/>
      <c r="Q25" s="282"/>
      <c r="R25" s="282"/>
      <c r="S25" s="282"/>
      <c r="T25" s="282"/>
    </row>
    <row r="26" spans="1:20" s="285" customFormat="1" ht="12.75" x14ac:dyDescent="0.2">
      <c r="A26" s="105" t="str">
        <f>IF(COUNTBLANK(B26)=1," ",COUNTA(B$14:B26))</f>
        <v xml:space="preserve"> </v>
      </c>
      <c r="B26" s="187"/>
      <c r="C26" s="163" t="s">
        <v>194</v>
      </c>
      <c r="D26" s="174" t="s">
        <v>98</v>
      </c>
      <c r="E26" s="177">
        <v>120</v>
      </c>
      <c r="F26" s="162"/>
      <c r="G26" s="162"/>
      <c r="H26" s="162"/>
      <c r="I26" s="133"/>
      <c r="J26" s="162"/>
      <c r="K26" s="273"/>
      <c r="L26" s="274"/>
      <c r="M26" s="274"/>
      <c r="N26" s="274"/>
      <c r="O26" s="274"/>
      <c r="P26" s="275"/>
      <c r="Q26" s="284"/>
      <c r="R26" s="284"/>
      <c r="S26" s="284"/>
      <c r="T26" s="284"/>
    </row>
    <row r="27" spans="1:20" s="218" customFormat="1" ht="22.5" x14ac:dyDescent="0.2">
      <c r="A27" s="105">
        <f>IF(COUNTBLANK(B27)=1," ",COUNTA(B$14:B27))</f>
        <v>12</v>
      </c>
      <c r="B27" s="130" t="s">
        <v>50</v>
      </c>
      <c r="C27" s="131" t="s">
        <v>195</v>
      </c>
      <c r="D27" s="132" t="s">
        <v>59</v>
      </c>
      <c r="E27" s="132">
        <v>240</v>
      </c>
      <c r="F27" s="111"/>
      <c r="G27" s="112"/>
      <c r="H27" s="111"/>
      <c r="I27" s="111"/>
      <c r="J27" s="111"/>
      <c r="K27" s="273"/>
      <c r="L27" s="274"/>
      <c r="M27" s="274"/>
      <c r="N27" s="274"/>
      <c r="O27" s="274"/>
      <c r="P27" s="275"/>
      <c r="Q27" s="286"/>
      <c r="R27" s="286"/>
      <c r="S27" s="286"/>
      <c r="T27" s="286"/>
    </row>
    <row r="28" spans="1:20" s="218" customFormat="1" ht="11.25" x14ac:dyDescent="0.25">
      <c r="A28" s="105" t="str">
        <f>IF(COUNTBLANK(B28)=1," ",COUNTA(B$14:B28))</f>
        <v xml:space="preserve"> </v>
      </c>
      <c r="B28" s="187"/>
      <c r="C28" s="122" t="s">
        <v>196</v>
      </c>
      <c r="D28" s="111" t="s">
        <v>98</v>
      </c>
      <c r="E28" s="111">
        <v>240</v>
      </c>
      <c r="F28" s="111"/>
      <c r="G28" s="111"/>
      <c r="H28" s="111"/>
      <c r="I28" s="111"/>
      <c r="J28" s="111"/>
      <c r="K28" s="273"/>
      <c r="L28" s="274"/>
      <c r="M28" s="274"/>
      <c r="N28" s="274"/>
      <c r="O28" s="274"/>
      <c r="P28" s="275"/>
      <c r="Q28" s="286"/>
      <c r="R28" s="286"/>
      <c r="S28" s="286"/>
      <c r="T28" s="286"/>
    </row>
    <row r="29" spans="1:20" s="287" customFormat="1" ht="33.75" x14ac:dyDescent="0.2">
      <c r="A29" s="105">
        <f>IF(COUNTBLANK(B29)=1," ",COUNTA(B$14:B29))</f>
        <v>13</v>
      </c>
      <c r="B29" s="130" t="s">
        <v>50</v>
      </c>
      <c r="C29" s="131" t="s">
        <v>535</v>
      </c>
      <c r="D29" s="132" t="s">
        <v>59</v>
      </c>
      <c r="E29" s="132">
        <v>245</v>
      </c>
      <c r="F29" s="121"/>
      <c r="G29" s="112"/>
      <c r="H29" s="121"/>
      <c r="I29" s="139"/>
      <c r="J29" s="121"/>
      <c r="K29" s="273"/>
      <c r="L29" s="274"/>
      <c r="M29" s="274"/>
      <c r="N29" s="274"/>
      <c r="O29" s="274"/>
      <c r="P29" s="275"/>
      <c r="Q29" s="189"/>
      <c r="R29" s="189"/>
      <c r="S29" s="189"/>
      <c r="T29" s="189"/>
    </row>
    <row r="30" spans="1:20" s="287" customFormat="1" ht="11.25" x14ac:dyDescent="0.25">
      <c r="A30" s="105" t="str">
        <f>IF(COUNTBLANK(B30)=1," ",COUNTA(B$14:B30))</f>
        <v xml:space="preserve"> </v>
      </c>
      <c r="B30" s="147"/>
      <c r="C30" s="147" t="s">
        <v>144</v>
      </c>
      <c r="D30" s="122" t="s">
        <v>59</v>
      </c>
      <c r="E30" s="111">
        <v>257.25</v>
      </c>
      <c r="F30" s="121"/>
      <c r="G30" s="121"/>
      <c r="H30" s="121"/>
      <c r="I30" s="121"/>
      <c r="J30" s="121"/>
      <c r="K30" s="273"/>
      <c r="L30" s="274"/>
      <c r="M30" s="274"/>
      <c r="N30" s="274"/>
      <c r="O30" s="274"/>
      <c r="P30" s="275"/>
      <c r="Q30" s="189"/>
      <c r="R30" s="189"/>
      <c r="S30" s="189"/>
      <c r="T30" s="189"/>
    </row>
    <row r="31" spans="1:20" s="287" customFormat="1" ht="11.25" x14ac:dyDescent="0.25">
      <c r="A31" s="105" t="str">
        <f>IF(COUNTBLANK(B31)=1," ",COUNTA(B$14:B31))</f>
        <v xml:space="preserve"> </v>
      </c>
      <c r="B31" s="147"/>
      <c r="C31" s="147" t="s">
        <v>146</v>
      </c>
      <c r="D31" s="147" t="s">
        <v>98</v>
      </c>
      <c r="E31" s="111">
        <v>1225</v>
      </c>
      <c r="F31" s="121"/>
      <c r="G31" s="121"/>
      <c r="H31" s="121"/>
      <c r="I31" s="121"/>
      <c r="J31" s="121"/>
      <c r="K31" s="273"/>
      <c r="L31" s="274"/>
      <c r="M31" s="274"/>
      <c r="N31" s="274"/>
      <c r="O31" s="274"/>
      <c r="P31" s="275"/>
      <c r="Q31" s="189"/>
      <c r="R31" s="189"/>
      <c r="S31" s="189"/>
      <c r="T31" s="189"/>
    </row>
    <row r="32" spans="1:20" s="289" customFormat="1" ht="22.5" x14ac:dyDescent="0.2">
      <c r="A32" s="105">
        <f>IF(COUNTBLANK(B32)=1," ",COUNTA(B$14:B32))</f>
        <v>14</v>
      </c>
      <c r="B32" s="130" t="s">
        <v>50</v>
      </c>
      <c r="C32" s="131" t="s">
        <v>536</v>
      </c>
      <c r="D32" s="132" t="s">
        <v>59</v>
      </c>
      <c r="E32" s="132">
        <v>2</v>
      </c>
      <c r="F32" s="121"/>
      <c r="G32" s="112"/>
      <c r="H32" s="121"/>
      <c r="I32" s="139"/>
      <c r="J32" s="121"/>
      <c r="K32" s="273"/>
      <c r="L32" s="274"/>
      <c r="M32" s="274"/>
      <c r="N32" s="274"/>
      <c r="O32" s="274"/>
      <c r="P32" s="275"/>
      <c r="Q32" s="288"/>
      <c r="R32" s="288"/>
      <c r="S32" s="288"/>
      <c r="T32" s="288"/>
    </row>
    <row r="33" spans="1:1020" x14ac:dyDescent="0.25">
      <c r="A33" s="105">
        <f>IF(COUNTBLANK(B33)=1," ",COUNTA(B$14:B33))</f>
        <v>15</v>
      </c>
      <c r="B33" s="130" t="s">
        <v>50</v>
      </c>
      <c r="C33" s="131" t="s">
        <v>197</v>
      </c>
      <c r="D33" s="132" t="s">
        <v>82</v>
      </c>
      <c r="E33" s="132">
        <v>50</v>
      </c>
      <c r="F33" s="111"/>
      <c r="G33" s="112"/>
      <c r="H33" s="121"/>
      <c r="I33" s="111"/>
      <c r="J33" s="111"/>
      <c r="K33" s="273"/>
      <c r="L33" s="274"/>
      <c r="M33" s="274"/>
      <c r="N33" s="274"/>
      <c r="O33" s="274"/>
      <c r="P33" s="275"/>
    </row>
    <row r="34" spans="1:1020" ht="23.25" x14ac:dyDescent="0.25">
      <c r="A34" s="105">
        <f>IF(COUNTBLANK(B34)=1," ",COUNTA(B$14:B34))</f>
        <v>16</v>
      </c>
      <c r="B34" s="130" t="s">
        <v>50</v>
      </c>
      <c r="C34" s="131" t="s">
        <v>522</v>
      </c>
      <c r="D34" s="132" t="s">
        <v>52</v>
      </c>
      <c r="E34" s="132">
        <v>3</v>
      </c>
      <c r="F34" s="121"/>
      <c r="G34" s="112"/>
      <c r="H34" s="139"/>
      <c r="I34" s="121"/>
      <c r="J34" s="121"/>
      <c r="K34" s="273"/>
      <c r="L34" s="274"/>
      <c r="M34" s="274"/>
      <c r="N34" s="274"/>
      <c r="O34" s="274"/>
      <c r="P34" s="275"/>
    </row>
    <row r="35" spans="1:1020" s="154" customFormat="1" ht="33.75" x14ac:dyDescent="0.2">
      <c r="A35" s="105">
        <f>IF(COUNTBLANK(B35)=1," ",COUNTA(B$14:B35))</f>
        <v>17</v>
      </c>
      <c r="B35" s="130" t="s">
        <v>50</v>
      </c>
      <c r="C35" s="131" t="s">
        <v>537</v>
      </c>
      <c r="D35" s="132" t="s">
        <v>82</v>
      </c>
      <c r="E35" s="132">
        <v>28</v>
      </c>
      <c r="F35" s="111"/>
      <c r="G35" s="112"/>
      <c r="H35" s="111"/>
      <c r="I35" s="216"/>
      <c r="J35" s="111"/>
      <c r="K35" s="273"/>
      <c r="L35" s="274"/>
      <c r="M35" s="274"/>
      <c r="N35" s="274"/>
      <c r="O35" s="274"/>
      <c r="P35" s="275"/>
      <c r="Q35" s="290"/>
      <c r="R35" s="290"/>
      <c r="S35" s="290"/>
      <c r="T35" s="290"/>
    </row>
    <row r="36" spans="1:1020" s="154" customFormat="1" ht="11.25" x14ac:dyDescent="0.2">
      <c r="A36" s="105" t="str">
        <f>IF(COUNTBLANK(B36)=1," ",COUNTA(B$14:B36))</f>
        <v xml:space="preserve"> </v>
      </c>
      <c r="B36" s="187"/>
      <c r="C36" s="147" t="s">
        <v>146</v>
      </c>
      <c r="D36" s="132" t="s">
        <v>82</v>
      </c>
      <c r="E36" s="111">
        <v>70</v>
      </c>
      <c r="F36" s="121"/>
      <c r="G36" s="121"/>
      <c r="H36" s="121"/>
      <c r="I36" s="121"/>
      <c r="J36" s="121"/>
      <c r="K36" s="273"/>
      <c r="L36" s="274"/>
      <c r="M36" s="274"/>
      <c r="N36" s="274"/>
      <c r="O36" s="274"/>
      <c r="P36" s="275"/>
      <c r="Q36" s="290"/>
      <c r="R36" s="290"/>
      <c r="S36" s="290"/>
      <c r="T36" s="290"/>
    </row>
    <row r="37" spans="1:1020" s="154" customFormat="1" ht="11.25" x14ac:dyDescent="0.2">
      <c r="A37" s="105" t="str">
        <f>IF(COUNTBLANK(B37)=1," ",COUNTA(B$14:B37))</f>
        <v xml:space="preserve"> </v>
      </c>
      <c r="B37" s="187"/>
      <c r="C37" s="147" t="s">
        <v>147</v>
      </c>
      <c r="D37" s="132" t="s">
        <v>82</v>
      </c>
      <c r="E37" s="111">
        <v>4.2</v>
      </c>
      <c r="F37" s="121"/>
      <c r="G37" s="121"/>
      <c r="H37" s="121"/>
      <c r="I37" s="121"/>
      <c r="J37" s="121"/>
      <c r="K37" s="273"/>
      <c r="L37" s="274"/>
      <c r="M37" s="274"/>
      <c r="N37" s="274"/>
      <c r="O37" s="274"/>
      <c r="P37" s="275"/>
      <c r="Q37" s="290"/>
      <c r="R37" s="290"/>
      <c r="S37" s="290"/>
      <c r="T37" s="290"/>
    </row>
    <row r="38" spans="1:1020" s="40" customFormat="1" ht="56.25" x14ac:dyDescent="0.2">
      <c r="A38" s="105">
        <f>IF(COUNTBLANK(B38)=1," ",COUNTA(B$14:B38))</f>
        <v>18</v>
      </c>
      <c r="B38" s="291" t="s">
        <v>50</v>
      </c>
      <c r="C38" s="186" t="s">
        <v>538</v>
      </c>
      <c r="D38" s="147" t="s">
        <v>98</v>
      </c>
      <c r="E38" s="132">
        <v>115</v>
      </c>
      <c r="F38" s="292"/>
      <c r="G38" s="112"/>
      <c r="H38" s="293"/>
      <c r="I38" s="293"/>
      <c r="J38" s="292"/>
      <c r="K38" s="273"/>
      <c r="L38" s="274"/>
      <c r="M38" s="274"/>
      <c r="N38" s="274"/>
      <c r="O38" s="274"/>
      <c r="P38" s="275"/>
      <c r="Q38" s="46"/>
      <c r="R38" s="46"/>
      <c r="S38" s="46"/>
      <c r="T38" s="46"/>
    </row>
    <row r="39" spans="1:1020" s="1" customFormat="1" x14ac:dyDescent="0.25">
      <c r="A39" s="105" t="str">
        <f>IF(COUNTBLANK(B39)=1," ",COUNTA(B$14:B39))</f>
        <v xml:space="preserve"> </v>
      </c>
      <c r="B39" s="105"/>
      <c r="C39" s="147" t="s">
        <v>539</v>
      </c>
      <c r="D39" s="132" t="s">
        <v>59</v>
      </c>
      <c r="E39" s="111">
        <v>575</v>
      </c>
      <c r="F39" s="292"/>
      <c r="G39" s="292"/>
      <c r="H39" s="292"/>
      <c r="I39" s="292"/>
      <c r="J39" s="292"/>
      <c r="K39" s="273"/>
      <c r="L39" s="274"/>
      <c r="M39" s="274"/>
      <c r="N39" s="274"/>
      <c r="O39" s="274"/>
      <c r="P39" s="275"/>
      <c r="Q39" s="37"/>
      <c r="R39" s="37"/>
      <c r="S39" s="37"/>
      <c r="T39" s="37"/>
      <c r="AMF39" s="294"/>
    </row>
    <row r="40" spans="1:1020" s="1" customFormat="1" x14ac:dyDescent="0.25">
      <c r="A40" s="105" t="str">
        <f>IF(COUNTBLANK(B40)=1," ",COUNTA(B$14:B40))</f>
        <v xml:space="preserve"> </v>
      </c>
      <c r="B40" s="105"/>
      <c r="C40" s="147" t="s">
        <v>540</v>
      </c>
      <c r="D40" s="175" t="s">
        <v>59</v>
      </c>
      <c r="E40" s="111">
        <v>253</v>
      </c>
      <c r="F40" s="292"/>
      <c r="G40" s="292"/>
      <c r="H40" s="292"/>
      <c r="I40" s="292"/>
      <c r="J40" s="292"/>
      <c r="K40" s="273"/>
      <c r="L40" s="274"/>
      <c r="M40" s="274"/>
      <c r="N40" s="274"/>
      <c r="O40" s="274"/>
      <c r="P40" s="275"/>
      <c r="Q40" s="37"/>
      <c r="R40" s="37"/>
      <c r="S40" s="37"/>
      <c r="T40" s="37"/>
      <c r="AMF40" s="294"/>
    </row>
    <row r="41" spans="1:1020" s="1" customFormat="1" x14ac:dyDescent="0.25">
      <c r="A41" s="105" t="str">
        <f>IF(COUNTBLANK(B41)=1," ",COUNTA(B$14:B41))</f>
        <v xml:space="preserve"> </v>
      </c>
      <c r="B41" s="105"/>
      <c r="C41" s="147" t="s">
        <v>541</v>
      </c>
      <c r="D41" s="147" t="s">
        <v>90</v>
      </c>
      <c r="E41" s="111">
        <v>34.5</v>
      </c>
      <c r="F41" s="292"/>
      <c r="G41" s="292"/>
      <c r="H41" s="292"/>
      <c r="I41" s="292"/>
      <c r="J41" s="292"/>
      <c r="K41" s="273"/>
      <c r="L41" s="274"/>
      <c r="M41" s="274"/>
      <c r="N41" s="274"/>
      <c r="O41" s="274"/>
      <c r="P41" s="275"/>
      <c r="Q41" s="37"/>
      <c r="R41" s="37"/>
      <c r="S41" s="37"/>
      <c r="T41" s="37"/>
      <c r="AMF41" s="294"/>
    </row>
    <row r="42" spans="1:1020" s="226" customFormat="1" ht="11.25" x14ac:dyDescent="0.25">
      <c r="A42" s="105" t="str">
        <f>IF(COUNTBLANK(B42)=1," ",COUNTA(B$14:B42))</f>
        <v xml:space="preserve"> </v>
      </c>
      <c r="B42" s="117"/>
      <c r="C42" s="147" t="s">
        <v>542</v>
      </c>
      <c r="D42" s="147" t="s">
        <v>90</v>
      </c>
      <c r="E42" s="111">
        <v>34.5</v>
      </c>
      <c r="F42" s="182"/>
      <c r="G42" s="182"/>
      <c r="H42" s="182"/>
      <c r="I42" s="182"/>
      <c r="J42" s="182"/>
      <c r="K42" s="273"/>
      <c r="L42" s="274"/>
      <c r="M42" s="274"/>
      <c r="N42" s="274"/>
      <c r="O42" s="274"/>
      <c r="P42" s="275"/>
    </row>
    <row r="43" spans="1:1020" s="227" customFormat="1" ht="11.25" x14ac:dyDescent="0.25">
      <c r="A43" s="105" t="str">
        <f>IF(COUNTBLANK(B43)=1," ",COUNTA(B$14:B43))</f>
        <v xml:space="preserve"> </v>
      </c>
      <c r="B43" s="117"/>
      <c r="C43" s="147" t="s">
        <v>148</v>
      </c>
      <c r="D43" s="147" t="s">
        <v>94</v>
      </c>
      <c r="E43" s="111">
        <v>13.8</v>
      </c>
      <c r="F43" s="182"/>
      <c r="G43" s="182"/>
      <c r="H43" s="182"/>
      <c r="I43" s="182"/>
      <c r="J43" s="182"/>
      <c r="K43" s="273"/>
      <c r="L43" s="274"/>
      <c r="M43" s="274"/>
      <c r="N43" s="274"/>
      <c r="O43" s="274"/>
      <c r="P43" s="275"/>
    </row>
    <row r="44" spans="1:1020" ht="22.5" x14ac:dyDescent="0.25">
      <c r="A44" s="105">
        <f>IF(COUNTBLANK(B44)=1," ",COUNTA(B$14:B44))</f>
        <v>19</v>
      </c>
      <c r="B44" s="130" t="s">
        <v>50</v>
      </c>
      <c r="C44" s="186" t="s">
        <v>543</v>
      </c>
      <c r="D44" s="132" t="s">
        <v>59</v>
      </c>
      <c r="E44" s="132">
        <v>30</v>
      </c>
      <c r="F44" s="111"/>
      <c r="G44" s="112"/>
      <c r="H44" s="111"/>
      <c r="I44" s="111"/>
      <c r="J44" s="111"/>
      <c r="K44" s="273"/>
      <c r="L44" s="274"/>
      <c r="M44" s="274"/>
      <c r="N44" s="274"/>
      <c r="O44" s="274"/>
      <c r="P44" s="275"/>
    </row>
    <row r="45" spans="1:1020" ht="22.5" x14ac:dyDescent="0.25">
      <c r="A45" s="105">
        <f>IF(COUNTBLANK(B45)=1," ",COUNTA(B$14:B45))</f>
        <v>20</v>
      </c>
      <c r="B45" s="130" t="s">
        <v>50</v>
      </c>
      <c r="C45" s="186" t="s">
        <v>544</v>
      </c>
      <c r="D45" s="132" t="s">
        <v>59</v>
      </c>
      <c r="E45" s="132">
        <v>20</v>
      </c>
      <c r="F45" s="111"/>
      <c r="G45" s="112"/>
      <c r="H45" s="111"/>
      <c r="I45" s="111"/>
      <c r="J45" s="111"/>
      <c r="K45" s="273"/>
      <c r="L45" s="274"/>
      <c r="M45" s="274"/>
      <c r="N45" s="274"/>
      <c r="O45" s="274"/>
      <c r="P45" s="275"/>
    </row>
    <row r="46" spans="1:1020" s="227" customFormat="1" ht="11.25" x14ac:dyDescent="0.25">
      <c r="A46" s="105" t="str">
        <f>IF(COUNTBLANK(B46)=1," ",COUNTA(B$14:B46))</f>
        <v xml:space="preserve"> </v>
      </c>
      <c r="B46" s="117"/>
      <c r="C46" s="147" t="s">
        <v>198</v>
      </c>
      <c r="D46" s="147" t="s">
        <v>90</v>
      </c>
      <c r="E46" s="111">
        <v>6</v>
      </c>
      <c r="F46" s="182"/>
      <c r="G46" s="182"/>
      <c r="H46" s="182"/>
      <c r="I46" s="182"/>
      <c r="J46" s="182"/>
      <c r="K46" s="273"/>
      <c r="L46" s="274"/>
      <c r="M46" s="274"/>
      <c r="N46" s="274"/>
      <c r="O46" s="274"/>
      <c r="P46" s="275"/>
    </row>
    <row r="47" spans="1:1020" x14ac:dyDescent="0.25">
      <c r="A47" s="105" t="str">
        <f>IF(COUNTBLANK(B47)=1," ",COUNTA(B$14:B47))</f>
        <v xml:space="preserve"> </v>
      </c>
      <c r="B47" s="187"/>
      <c r="C47" s="131" t="s">
        <v>199</v>
      </c>
      <c r="D47" s="132"/>
      <c r="E47" s="132"/>
      <c r="F47" s="133"/>
      <c r="G47" s="133"/>
      <c r="H47" s="133"/>
      <c r="I47" s="133"/>
      <c r="J47" s="133"/>
      <c r="K47" s="273"/>
      <c r="L47" s="274"/>
      <c r="M47" s="274"/>
      <c r="N47" s="274"/>
      <c r="O47" s="274"/>
      <c r="P47" s="275"/>
    </row>
    <row r="48" spans="1:1020" s="279" customFormat="1" ht="11.25" x14ac:dyDescent="0.2">
      <c r="A48" s="105">
        <f>IF(COUNTBLANK(B48)=1," ",COUNTA(B$14:B48))</f>
        <v>21</v>
      </c>
      <c r="B48" s="130" t="s">
        <v>50</v>
      </c>
      <c r="C48" s="156" t="s">
        <v>200</v>
      </c>
      <c r="D48" s="180" t="s">
        <v>82</v>
      </c>
      <c r="E48" s="217">
        <v>6</v>
      </c>
      <c r="F48" s="111"/>
      <c r="G48" s="112"/>
      <c r="H48" s="111"/>
      <c r="I48" s="216"/>
      <c r="J48" s="111"/>
      <c r="K48" s="273"/>
      <c r="L48" s="274"/>
      <c r="M48" s="274"/>
      <c r="N48" s="274"/>
      <c r="O48" s="274"/>
      <c r="P48" s="275"/>
      <c r="Q48" s="295"/>
      <c r="R48" s="295"/>
      <c r="S48" s="295"/>
      <c r="T48" s="295"/>
    </row>
    <row r="49" spans="1:100" s="279" customFormat="1" ht="11.25" x14ac:dyDescent="0.2">
      <c r="A49" s="105" t="str">
        <f>IF(COUNTBLANK(B49)=1," ",COUNTA(B$14:B49))</f>
        <v xml:space="preserve"> </v>
      </c>
      <c r="B49" s="187"/>
      <c r="C49" s="296" t="s">
        <v>201</v>
      </c>
      <c r="D49" s="111" t="s">
        <v>82</v>
      </c>
      <c r="E49" s="111">
        <v>6.6</v>
      </c>
      <c r="F49" s="111"/>
      <c r="G49" s="111"/>
      <c r="H49" s="111"/>
      <c r="I49" s="111"/>
      <c r="J49" s="111"/>
      <c r="K49" s="273"/>
      <c r="L49" s="274"/>
      <c r="M49" s="274"/>
      <c r="N49" s="274"/>
      <c r="O49" s="274"/>
      <c r="P49" s="275"/>
      <c r="Q49" s="295"/>
      <c r="R49" s="295"/>
      <c r="S49" s="295"/>
      <c r="T49" s="295"/>
    </row>
    <row r="50" spans="1:100" s="298" customFormat="1" ht="11.25" x14ac:dyDescent="0.2">
      <c r="A50" s="105">
        <f>IF(COUNTBLANK(B50)=1," ",COUNTA(B$14:B50))</f>
        <v>22</v>
      </c>
      <c r="B50" s="130" t="s">
        <v>50</v>
      </c>
      <c r="C50" s="179" t="s">
        <v>202</v>
      </c>
      <c r="D50" s="180" t="s">
        <v>82</v>
      </c>
      <c r="E50" s="217">
        <v>6</v>
      </c>
      <c r="F50" s="111"/>
      <c r="G50" s="112"/>
      <c r="H50" s="111"/>
      <c r="I50" s="216"/>
      <c r="J50" s="111"/>
      <c r="K50" s="273"/>
      <c r="L50" s="274"/>
      <c r="M50" s="274"/>
      <c r="N50" s="274"/>
      <c r="O50" s="274"/>
      <c r="P50" s="275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297"/>
      <c r="CQ50" s="297"/>
      <c r="CR50" s="297"/>
      <c r="CS50" s="297"/>
      <c r="CT50" s="297"/>
      <c r="CU50" s="297"/>
      <c r="CV50" s="297"/>
    </row>
    <row r="51" spans="1:100" s="298" customFormat="1" ht="11.25" x14ac:dyDescent="0.25">
      <c r="A51" s="105" t="str">
        <f>IF(COUNTBLANK(B51)=1," ",COUNTA(B$14:B51))</f>
        <v xml:space="preserve"> </v>
      </c>
      <c r="B51" s="187"/>
      <c r="C51" s="299" t="s">
        <v>203</v>
      </c>
      <c r="D51" s="184" t="s">
        <v>204</v>
      </c>
      <c r="E51" s="111">
        <v>6.3</v>
      </c>
      <c r="F51" s="300"/>
      <c r="G51" s="301"/>
      <c r="H51" s="300"/>
      <c r="I51" s="300"/>
      <c r="J51" s="302"/>
      <c r="K51" s="273"/>
      <c r="L51" s="274"/>
      <c r="M51" s="274"/>
      <c r="N51" s="274"/>
      <c r="O51" s="274"/>
      <c r="P51" s="275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</row>
    <row r="52" spans="1:100" s="298" customFormat="1" ht="11.25" x14ac:dyDescent="0.25">
      <c r="A52" s="105">
        <f>IF(COUNTBLANK(B52)=1," ",COUNTA(B$14:B52))</f>
        <v>23</v>
      </c>
      <c r="B52" s="130" t="s">
        <v>50</v>
      </c>
      <c r="C52" s="303" t="s">
        <v>205</v>
      </c>
      <c r="D52" s="184" t="s">
        <v>64</v>
      </c>
      <c r="E52" s="111">
        <v>6</v>
      </c>
      <c r="F52" s="111"/>
      <c r="G52" s="112"/>
      <c r="H52" s="111"/>
      <c r="I52" s="139"/>
      <c r="J52" s="111"/>
      <c r="K52" s="273"/>
      <c r="L52" s="274"/>
      <c r="M52" s="274"/>
      <c r="N52" s="274"/>
      <c r="O52" s="274"/>
      <c r="P52" s="275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</row>
    <row r="53" spans="1:100" x14ac:dyDescent="0.25">
      <c r="A53" s="105" t="str">
        <f>IF(COUNTBLANK(B53)=1," ",COUNTA(B$14:B53))</f>
        <v xml:space="preserve"> </v>
      </c>
      <c r="B53" s="187"/>
      <c r="C53" s="131" t="s">
        <v>206</v>
      </c>
      <c r="D53" s="132"/>
      <c r="E53" s="132"/>
      <c r="F53" s="133"/>
      <c r="G53" s="133"/>
      <c r="H53" s="133"/>
      <c r="I53" s="133"/>
      <c r="J53" s="133"/>
      <c r="K53" s="273"/>
      <c r="L53" s="274"/>
      <c r="M53" s="274"/>
      <c r="N53" s="274"/>
      <c r="O53" s="274"/>
      <c r="P53" s="275"/>
    </row>
    <row r="54" spans="1:100" x14ac:dyDescent="0.25">
      <c r="A54" s="105">
        <f>IF(COUNTBLANK(B54)=1," ",COUNTA(B$14:B54))</f>
        <v>24</v>
      </c>
      <c r="B54" s="130" t="s">
        <v>50</v>
      </c>
      <c r="C54" s="131" t="s">
        <v>207</v>
      </c>
      <c r="D54" s="132" t="s">
        <v>82</v>
      </c>
      <c r="E54" s="132">
        <v>10</v>
      </c>
      <c r="F54" s="111"/>
      <c r="G54" s="112"/>
      <c r="H54" s="121"/>
      <c r="I54" s="111"/>
      <c r="J54" s="111"/>
      <c r="K54" s="273"/>
      <c r="L54" s="274"/>
      <c r="M54" s="274"/>
      <c r="N54" s="274"/>
      <c r="O54" s="274"/>
      <c r="P54" s="275"/>
    </row>
    <row r="55" spans="1:100" s="279" customFormat="1" ht="11.25" x14ac:dyDescent="0.2">
      <c r="A55" s="105">
        <f>IF(COUNTBLANK(B55)=1," ",COUNTA(B$14:B55))</f>
        <v>25</v>
      </c>
      <c r="B55" s="130" t="s">
        <v>50</v>
      </c>
      <c r="C55" s="131" t="s">
        <v>208</v>
      </c>
      <c r="D55" s="132" t="s">
        <v>59</v>
      </c>
      <c r="E55" s="132">
        <v>30</v>
      </c>
      <c r="F55" s="111"/>
      <c r="G55" s="112"/>
      <c r="H55" s="111"/>
      <c r="I55" s="139"/>
      <c r="J55" s="111"/>
      <c r="K55" s="273"/>
      <c r="L55" s="274"/>
      <c r="M55" s="274"/>
      <c r="N55" s="274"/>
      <c r="O55" s="274"/>
      <c r="P55" s="275"/>
      <c r="Q55" s="295"/>
      <c r="R55" s="295"/>
      <c r="S55" s="295"/>
      <c r="T55" s="295"/>
    </row>
    <row r="56" spans="1:100" s="279" customFormat="1" ht="11.25" x14ac:dyDescent="0.2">
      <c r="A56" s="105" t="str">
        <f>IF(COUNTBLANK(B56)=1," ",COUNTA(B$14:B56))</f>
        <v xml:space="preserve"> </v>
      </c>
      <c r="B56" s="187"/>
      <c r="C56" s="296" t="s">
        <v>201</v>
      </c>
      <c r="D56" s="111" t="s">
        <v>82</v>
      </c>
      <c r="E56" s="111">
        <v>3.3</v>
      </c>
      <c r="F56" s="111"/>
      <c r="G56" s="111"/>
      <c r="H56" s="111"/>
      <c r="I56" s="111"/>
      <c r="J56" s="111"/>
      <c r="K56" s="273"/>
      <c r="L56" s="274"/>
      <c r="M56" s="274"/>
      <c r="N56" s="274"/>
      <c r="O56" s="274"/>
      <c r="P56" s="275"/>
      <c r="Q56" s="295"/>
      <c r="R56" s="295"/>
      <c r="S56" s="295"/>
      <c r="T56" s="295"/>
    </row>
    <row r="57" spans="1:100" s="305" customFormat="1" ht="11.25" x14ac:dyDescent="0.2">
      <c r="A57" s="105">
        <f>IF(COUNTBLANK(B57)=1," ",COUNTA(B$14:B57))</f>
        <v>26</v>
      </c>
      <c r="B57" s="130" t="s">
        <v>50</v>
      </c>
      <c r="C57" s="131" t="s">
        <v>209</v>
      </c>
      <c r="D57" s="132" t="s">
        <v>59</v>
      </c>
      <c r="E57" s="132">
        <v>30</v>
      </c>
      <c r="F57" s="111"/>
      <c r="G57" s="112"/>
      <c r="H57" s="111"/>
      <c r="I57" s="139"/>
      <c r="J57" s="111"/>
      <c r="K57" s="273"/>
      <c r="L57" s="274"/>
      <c r="M57" s="274"/>
      <c r="N57" s="274"/>
      <c r="O57" s="274"/>
      <c r="P57" s="275"/>
      <c r="Q57" s="304"/>
      <c r="R57" s="304"/>
      <c r="S57" s="304"/>
      <c r="T57" s="304"/>
    </row>
    <row r="58" spans="1:100" s="305" customFormat="1" ht="11.25" x14ac:dyDescent="0.2">
      <c r="A58" s="105" t="str">
        <f>IF(COUNTBLANK(B58)=1," ",COUNTA(B$14:B58))</f>
        <v xml:space="preserve"> </v>
      </c>
      <c r="B58" s="187"/>
      <c r="C58" s="296" t="s">
        <v>210</v>
      </c>
      <c r="D58" s="111" t="s">
        <v>82</v>
      </c>
      <c r="E58" s="111">
        <v>3.3</v>
      </c>
      <c r="F58" s="111"/>
      <c r="G58" s="111"/>
      <c r="H58" s="111"/>
      <c r="I58" s="111"/>
      <c r="J58" s="111"/>
      <c r="K58" s="273"/>
      <c r="L58" s="274"/>
      <c r="M58" s="274"/>
      <c r="N58" s="274"/>
      <c r="O58" s="274"/>
      <c r="P58" s="275"/>
      <c r="Q58" s="304"/>
      <c r="R58" s="304"/>
      <c r="S58" s="304"/>
      <c r="T58" s="304"/>
    </row>
    <row r="59" spans="1:100" s="305" customFormat="1" ht="11.25" x14ac:dyDescent="0.2">
      <c r="A59" s="105">
        <f>IF(COUNTBLANK(B59)=1," ",COUNTA(B$14:B59))</f>
        <v>27</v>
      </c>
      <c r="B59" s="130" t="s">
        <v>50</v>
      </c>
      <c r="C59" s="131" t="s">
        <v>211</v>
      </c>
      <c r="D59" s="132" t="s">
        <v>59</v>
      </c>
      <c r="E59" s="132">
        <v>30</v>
      </c>
      <c r="F59" s="111"/>
      <c r="G59" s="112"/>
      <c r="H59" s="111"/>
      <c r="I59" s="216"/>
      <c r="J59" s="121"/>
      <c r="K59" s="273"/>
      <c r="L59" s="274"/>
      <c r="M59" s="274"/>
      <c r="N59" s="274"/>
      <c r="O59" s="274"/>
      <c r="P59" s="275"/>
      <c r="Q59" s="304"/>
      <c r="R59" s="304"/>
      <c r="S59" s="304"/>
      <c r="T59" s="304"/>
    </row>
    <row r="60" spans="1:100" s="305" customFormat="1" ht="11.25" x14ac:dyDescent="0.2">
      <c r="A60" s="105" t="str">
        <f>IF(COUNTBLANK(B60)=1," ",COUNTA(B$14:B60))</f>
        <v xml:space="preserve"> </v>
      </c>
      <c r="B60" s="187"/>
      <c r="C60" s="122" t="s">
        <v>212</v>
      </c>
      <c r="D60" s="111" t="s">
        <v>59</v>
      </c>
      <c r="E60" s="111">
        <v>31.5</v>
      </c>
      <c r="F60" s="111"/>
      <c r="G60" s="111"/>
      <c r="H60" s="111"/>
      <c r="I60" s="111"/>
      <c r="J60" s="111"/>
      <c r="K60" s="273"/>
      <c r="L60" s="274"/>
      <c r="M60" s="274"/>
      <c r="N60" s="274"/>
      <c r="O60" s="274"/>
      <c r="P60" s="275"/>
      <c r="Q60" s="304"/>
      <c r="R60" s="304"/>
      <c r="S60" s="304"/>
      <c r="T60" s="304"/>
    </row>
    <row r="61" spans="1:100" s="305" customFormat="1" ht="11.25" x14ac:dyDescent="0.2">
      <c r="A61" s="105" t="str">
        <f>IF(COUNTBLANK(B61)=1," ",COUNTA(B$14:B61))</f>
        <v xml:space="preserve"> </v>
      </c>
      <c r="B61" s="187"/>
      <c r="C61" s="122" t="s">
        <v>213</v>
      </c>
      <c r="D61" s="111" t="s">
        <v>82</v>
      </c>
      <c r="E61" s="121">
        <v>0.95</v>
      </c>
      <c r="F61" s="111"/>
      <c r="G61" s="111"/>
      <c r="H61" s="111"/>
      <c r="I61" s="111"/>
      <c r="J61" s="111"/>
      <c r="K61" s="273"/>
      <c r="L61" s="274"/>
      <c r="M61" s="274"/>
      <c r="N61" s="274"/>
      <c r="O61" s="274"/>
      <c r="P61" s="275"/>
      <c r="Q61" s="304"/>
      <c r="R61" s="304"/>
      <c r="S61" s="304"/>
      <c r="T61" s="304"/>
    </row>
    <row r="62" spans="1:100" x14ac:dyDescent="0.25">
      <c r="A62" s="105">
        <f>IF(COUNTBLANK(B62)=1," ",COUNTA(B$14:B62))</f>
        <v>28</v>
      </c>
      <c r="B62" s="130" t="s">
        <v>50</v>
      </c>
      <c r="C62" s="131" t="s">
        <v>214</v>
      </c>
      <c r="D62" s="132" t="s">
        <v>52</v>
      </c>
      <c r="E62" s="132">
        <v>10</v>
      </c>
      <c r="F62" s="111"/>
      <c r="G62" s="112"/>
      <c r="H62" s="111"/>
      <c r="I62" s="216"/>
      <c r="J62" s="121"/>
      <c r="K62" s="273"/>
      <c r="L62" s="274"/>
      <c r="M62" s="274"/>
      <c r="N62" s="274"/>
      <c r="O62" s="274"/>
      <c r="P62" s="275"/>
    </row>
    <row r="63" spans="1:100" x14ac:dyDescent="0.25">
      <c r="A63" s="306">
        <f>IF(COUNTBLANK(B63)=1," ",COUNTA(B$14:B63))</f>
        <v>29</v>
      </c>
      <c r="B63" s="307" t="s">
        <v>50</v>
      </c>
      <c r="C63" s="156" t="s">
        <v>215</v>
      </c>
      <c r="D63" s="137" t="s">
        <v>59</v>
      </c>
      <c r="E63" s="137">
        <v>20</v>
      </c>
      <c r="F63" s="140"/>
      <c r="G63" s="308"/>
      <c r="H63" s="140"/>
      <c r="I63" s="134"/>
      <c r="J63" s="134"/>
      <c r="K63" s="309"/>
      <c r="L63" s="310"/>
      <c r="M63" s="310"/>
      <c r="N63" s="310"/>
      <c r="O63" s="310"/>
      <c r="P63" s="311"/>
      <c r="Q63" s="312"/>
    </row>
    <row r="64" spans="1:100" s="287" customFormat="1" ht="11.25" x14ac:dyDescent="0.2">
      <c r="A64" s="105">
        <f>IF(COUNTBLANK(B64)=1," ",COUNTA(B$14:B64))</f>
        <v>30</v>
      </c>
      <c r="B64" s="130" t="s">
        <v>50</v>
      </c>
      <c r="C64" s="131" t="s">
        <v>216</v>
      </c>
      <c r="D64" s="132" t="s">
        <v>59</v>
      </c>
      <c r="E64" s="132">
        <v>50</v>
      </c>
      <c r="F64" s="121"/>
      <c r="G64" s="112"/>
      <c r="H64" s="121"/>
      <c r="I64" s="139"/>
      <c r="J64" s="121"/>
      <c r="K64" s="273"/>
      <c r="L64" s="274"/>
      <c r="M64" s="274"/>
      <c r="N64" s="274"/>
      <c r="O64" s="274"/>
      <c r="P64" s="275"/>
      <c r="Q64" s="189"/>
      <c r="R64" s="189"/>
      <c r="S64" s="189"/>
      <c r="T64" s="189"/>
    </row>
    <row r="65" spans="1:20" s="287" customFormat="1" ht="11.25" x14ac:dyDescent="0.25">
      <c r="A65" s="105" t="str">
        <f>IF(COUNTBLANK(B65)=1," ",COUNTA(B$14:B65))</f>
        <v xml:space="preserve"> </v>
      </c>
      <c r="B65" s="187"/>
      <c r="C65" s="147" t="s">
        <v>217</v>
      </c>
      <c r="D65" s="121" t="s">
        <v>82</v>
      </c>
      <c r="E65" s="121">
        <v>16.5</v>
      </c>
      <c r="F65" s="121"/>
      <c r="G65" s="121"/>
      <c r="H65" s="121"/>
      <c r="I65" s="121"/>
      <c r="J65" s="121"/>
      <c r="K65" s="273"/>
      <c r="L65" s="274"/>
      <c r="M65" s="274"/>
      <c r="N65" s="274"/>
      <c r="O65" s="274"/>
      <c r="P65" s="275"/>
      <c r="Q65" s="189"/>
      <c r="R65" s="189"/>
      <c r="S65" s="189"/>
      <c r="T65" s="189"/>
    </row>
    <row r="66" spans="1:20" s="314" customFormat="1" ht="11.25" x14ac:dyDescent="0.25">
      <c r="A66" s="105" t="str">
        <f>IF(COUNTBLANK(B66)=1," ",COUNTA(B$14:B66))</f>
        <v xml:space="preserve"> </v>
      </c>
      <c r="B66" s="187"/>
      <c r="C66" s="313" t="s">
        <v>218</v>
      </c>
      <c r="D66" s="313" t="s">
        <v>98</v>
      </c>
      <c r="E66" s="111">
        <v>2</v>
      </c>
      <c r="F66" s="139"/>
      <c r="G66" s="139"/>
      <c r="H66" s="139"/>
      <c r="I66" s="139"/>
      <c r="J66" s="139"/>
      <c r="K66" s="273"/>
      <c r="L66" s="274"/>
      <c r="M66" s="274"/>
      <c r="N66" s="274"/>
      <c r="O66" s="274"/>
      <c r="P66" s="275"/>
    </row>
    <row r="67" spans="1:20" s="267" customFormat="1" ht="11.25" x14ac:dyDescent="0.2">
      <c r="A67" s="105">
        <f>IF(COUNTBLANK(B67)=1," ",COUNTA(B$14:B67))</f>
        <v>31</v>
      </c>
      <c r="B67" s="130" t="s">
        <v>50</v>
      </c>
      <c r="C67" s="315" t="s">
        <v>160</v>
      </c>
      <c r="D67" s="254" t="s">
        <v>82</v>
      </c>
      <c r="E67" s="132">
        <v>20</v>
      </c>
      <c r="F67" s="252"/>
      <c r="G67" s="112"/>
      <c r="H67" s="253"/>
      <c r="I67" s="254"/>
      <c r="J67" s="252"/>
      <c r="K67" s="273"/>
      <c r="L67" s="274"/>
      <c r="M67" s="274"/>
      <c r="N67" s="274"/>
      <c r="O67" s="274"/>
      <c r="P67" s="275"/>
    </row>
    <row r="68" spans="1:20" s="267" customFormat="1" ht="11.25" x14ac:dyDescent="0.25">
      <c r="A68" s="105" t="str">
        <f>IF(COUNTBLANK(B68)=1," ",COUNTA(B$14:B68))</f>
        <v xml:space="preserve"> </v>
      </c>
      <c r="B68" s="187"/>
      <c r="C68" s="254" t="s">
        <v>161</v>
      </c>
      <c r="D68" s="254" t="s">
        <v>54</v>
      </c>
      <c r="E68" s="111">
        <v>3</v>
      </c>
      <c r="F68" s="252"/>
      <c r="G68" s="252"/>
      <c r="H68" s="253"/>
      <c r="I68" s="254"/>
      <c r="J68" s="252"/>
      <c r="K68" s="273"/>
      <c r="L68" s="274"/>
      <c r="M68" s="274"/>
      <c r="N68" s="274"/>
      <c r="O68" s="274"/>
      <c r="P68" s="275"/>
    </row>
    <row r="69" spans="1:20" s="169" customFormat="1" ht="11.25" x14ac:dyDescent="0.25">
      <c r="A69" s="189" t="str">
        <f>IF(COUNTBLANK(H69)=1," ",COUNTA($H69:H$144))</f>
        <v xml:space="preserve"> </v>
      </c>
      <c r="B69" s="189"/>
      <c r="C69" s="269" t="s">
        <v>180</v>
      </c>
      <c r="D69" s="317"/>
      <c r="F69" s="189"/>
      <c r="H69" s="189"/>
      <c r="I69" s="189"/>
      <c r="J69" s="189"/>
      <c r="K69" s="189"/>
      <c r="L69" s="318"/>
      <c r="M69" s="319"/>
      <c r="N69" s="318"/>
      <c r="O69" s="318"/>
      <c r="P69" s="318"/>
      <c r="Q69" s="190"/>
      <c r="R69" s="190"/>
      <c r="S69" s="190"/>
      <c r="T69" s="190"/>
    </row>
    <row r="70" spans="1:20" x14ac:dyDescent="0.25">
      <c r="C70" s="270"/>
    </row>
    <row r="71" spans="1:20" x14ac:dyDescent="0.25">
      <c r="C71" s="31" t="s">
        <v>476</v>
      </c>
      <c r="F71" s="321"/>
    </row>
    <row r="72" spans="1:20" x14ac:dyDescent="0.25">
      <c r="C72" s="30" t="s">
        <v>470</v>
      </c>
    </row>
    <row r="73" spans="1:20" x14ac:dyDescent="0.25">
      <c r="C73" s="1"/>
    </row>
    <row r="74" spans="1:20" x14ac:dyDescent="0.25">
      <c r="C74" s="31" t="s">
        <v>475</v>
      </c>
    </row>
    <row r="75" spans="1:20" x14ac:dyDescent="0.25">
      <c r="C75" s="31" t="s">
        <v>474</v>
      </c>
    </row>
  </sheetData>
  <mergeCells count="14">
    <mergeCell ref="A1:F1"/>
    <mergeCell ref="D2:K2"/>
    <mergeCell ref="T12:T13"/>
    <mergeCell ref="A5:D5"/>
    <mergeCell ref="F11:K11"/>
    <mergeCell ref="L11:P11"/>
    <mergeCell ref="Q12:Q13"/>
    <mergeCell ref="R12:R13"/>
    <mergeCell ref="S12:S13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8"/>
  <sheetViews>
    <sheetView zoomScaleNormal="100" workbookViewId="0">
      <selection activeCell="C20" sqref="C20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11.5703125" style="73" customWidth="1"/>
    <col min="6" max="6" width="5.140625" style="73" hidden="1" customWidth="1"/>
    <col min="7" max="7" width="6.28515625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248" width="8.85546875" style="73" customWidth="1"/>
    <col min="249" max="249" width="4.140625" style="73" customWidth="1"/>
    <col min="250" max="250" width="5.42578125" style="73" customWidth="1"/>
    <col min="251" max="251" width="34.85546875" style="73" customWidth="1"/>
    <col min="252" max="252" width="5.42578125" style="73" customWidth="1"/>
    <col min="253" max="253" width="7.42578125" style="73" customWidth="1"/>
    <col min="254" max="254" width="11.5703125" style="73" hidden="1"/>
    <col min="255" max="255" width="7" style="73" customWidth="1"/>
    <col min="256" max="257" width="6.85546875" style="73" customWidth="1"/>
    <col min="258" max="258" width="7.85546875" style="73" customWidth="1"/>
    <col min="259" max="259" width="5.85546875" style="73" customWidth="1"/>
    <col min="260" max="260" width="5.42578125" style="73" customWidth="1"/>
    <col min="261" max="265" width="8" style="73" customWidth="1"/>
    <col min="266" max="504" width="8.85546875" style="73" customWidth="1"/>
    <col min="505" max="505" width="4.140625" style="73" customWidth="1"/>
    <col min="506" max="506" width="5.42578125" style="73" customWidth="1"/>
    <col min="507" max="507" width="34.85546875" style="73" customWidth="1"/>
    <col min="508" max="508" width="5.42578125" style="73" customWidth="1"/>
    <col min="509" max="509" width="7.42578125" style="73" customWidth="1"/>
    <col min="510" max="510" width="11.5703125" style="73" hidden="1"/>
    <col min="511" max="511" width="7" style="73" customWidth="1"/>
    <col min="512" max="513" width="6.85546875" style="73" customWidth="1"/>
    <col min="514" max="514" width="7.85546875" style="73" customWidth="1"/>
    <col min="515" max="515" width="5.85546875" style="73" customWidth="1"/>
    <col min="516" max="516" width="5.42578125" style="73" customWidth="1"/>
    <col min="517" max="521" width="8" style="73" customWidth="1"/>
    <col min="522" max="760" width="8.85546875" style="73" customWidth="1"/>
    <col min="761" max="761" width="4.140625" style="73" customWidth="1"/>
    <col min="762" max="762" width="5.42578125" style="73" customWidth="1"/>
    <col min="763" max="763" width="34.85546875" style="73" customWidth="1"/>
    <col min="764" max="764" width="5.42578125" style="73" customWidth="1"/>
    <col min="765" max="765" width="7.42578125" style="73" customWidth="1"/>
    <col min="766" max="766" width="11.5703125" style="73" hidden="1"/>
    <col min="767" max="767" width="7" style="73" customWidth="1"/>
    <col min="768" max="769" width="6.85546875" style="73" customWidth="1"/>
    <col min="770" max="770" width="7.85546875" style="73" customWidth="1"/>
    <col min="771" max="771" width="5.85546875" style="73" customWidth="1"/>
    <col min="772" max="772" width="5.42578125" style="73" customWidth="1"/>
    <col min="773" max="777" width="8" style="73" customWidth="1"/>
    <col min="778" max="1016" width="8.85546875" style="73" customWidth="1"/>
    <col min="1017" max="1017" width="4.140625" style="73" customWidth="1"/>
    <col min="1018" max="1018" width="5.42578125" style="73" customWidth="1"/>
    <col min="1019" max="1019" width="34.85546875" style="73" customWidth="1"/>
    <col min="1020" max="1020" width="5.42578125" style="73" customWidth="1"/>
    <col min="1021" max="1021" width="7.42578125" style="73" customWidth="1"/>
    <col min="1022" max="1022" width="11.5703125" style="73" hidden="1"/>
    <col min="1023" max="1023" width="7" style="73" customWidth="1"/>
    <col min="1024" max="1025" width="6.85546875" style="73" customWidth="1"/>
  </cols>
  <sheetData>
    <row r="1" spans="1:17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3</v>
      </c>
      <c r="I1" s="77"/>
      <c r="J1" s="77"/>
      <c r="K1" s="77"/>
      <c r="L1" s="77"/>
      <c r="M1" s="77"/>
    </row>
    <row r="2" spans="1:17" s="78" customFormat="1" ht="11.25" x14ac:dyDescent="0.2">
      <c r="A2" s="79"/>
      <c r="B2" s="79"/>
      <c r="C2" s="79"/>
      <c r="D2" s="606" t="s">
        <v>16</v>
      </c>
      <c r="E2" s="606"/>
      <c r="F2" s="606"/>
      <c r="G2" s="606"/>
      <c r="H2" s="606"/>
      <c r="I2" s="606"/>
      <c r="J2" s="606"/>
      <c r="K2" s="606"/>
      <c r="L2" s="606"/>
      <c r="M2" s="77"/>
    </row>
    <row r="3" spans="1:17" s="78" customFormat="1" ht="11.25" x14ac:dyDescent="0.2">
      <c r="B3" s="79"/>
      <c r="C3" s="79"/>
      <c r="D3" s="607" t="s">
        <v>32</v>
      </c>
      <c r="E3" s="607"/>
      <c r="F3" s="607"/>
      <c r="G3" s="607"/>
      <c r="H3" s="607"/>
      <c r="I3" s="607"/>
      <c r="J3" s="607"/>
      <c r="K3" s="607"/>
      <c r="L3" s="607"/>
      <c r="M3" s="607"/>
    </row>
    <row r="4" spans="1:17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</row>
    <row r="5" spans="1:17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85" customFormat="1" ht="10.5" customHeight="1" x14ac:dyDescent="0.2">
      <c r="A8" s="81"/>
      <c r="B8" s="84"/>
      <c r="C8" s="576" t="s">
        <v>479</v>
      </c>
      <c r="D8" s="322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</row>
    <row r="9" spans="1:17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</row>
    <row r="10" spans="1:17" s="85" customFormat="1" ht="11.25" x14ac:dyDescent="0.2">
      <c r="A10" s="323"/>
      <c r="B10" s="324"/>
      <c r="C10" s="324"/>
      <c r="D10" s="324"/>
      <c r="E10" s="324"/>
      <c r="F10" s="84"/>
      <c r="G10" s="84"/>
      <c r="H10" s="84"/>
      <c r="I10" s="84"/>
      <c r="J10" s="84"/>
      <c r="K10" s="84"/>
      <c r="L10" s="84"/>
      <c r="M10" s="84"/>
      <c r="N10" s="90"/>
      <c r="P10" s="570" t="s">
        <v>470</v>
      </c>
      <c r="Q10" s="84"/>
    </row>
    <row r="11" spans="1:17" s="92" customFormat="1" ht="10.5" customHeight="1" x14ac:dyDescent="0.2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39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9" x14ac:dyDescent="0.2">
      <c r="A12" s="602"/>
      <c r="B12" s="602"/>
      <c r="C12" s="603"/>
      <c r="D12" s="604"/>
      <c r="E12" s="602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">
      <c r="A13" s="325">
        <v>1</v>
      </c>
      <c r="B13" s="325">
        <f>A13+1</f>
        <v>2</v>
      </c>
      <c r="C13" s="326">
        <f>B13+1</f>
        <v>3</v>
      </c>
      <c r="D13" s="325">
        <f>C13+1</f>
        <v>4</v>
      </c>
      <c r="E13" s="325">
        <f>D13+1</f>
        <v>5</v>
      </c>
      <c r="F13" s="327">
        <v>1</v>
      </c>
      <c r="G13" s="328">
        <f>E13+1</f>
        <v>6</v>
      </c>
      <c r="H13" s="329">
        <f t="shared" ref="H13:Q13" si="0">G13+1</f>
        <v>7</v>
      </c>
      <c r="I13" s="329">
        <f t="shared" si="0"/>
        <v>8</v>
      </c>
      <c r="J13" s="329">
        <f t="shared" si="0"/>
        <v>9</v>
      </c>
      <c r="K13" s="330">
        <f t="shared" si="0"/>
        <v>10</v>
      </c>
      <c r="L13" s="325">
        <f t="shared" si="0"/>
        <v>11</v>
      </c>
      <c r="M13" s="328">
        <f t="shared" si="0"/>
        <v>12</v>
      </c>
      <c r="N13" s="329">
        <f t="shared" si="0"/>
        <v>13</v>
      </c>
      <c r="O13" s="329">
        <f t="shared" si="0"/>
        <v>14</v>
      </c>
      <c r="P13" s="329">
        <f t="shared" si="0"/>
        <v>15</v>
      </c>
      <c r="Q13" s="330">
        <f t="shared" si="0"/>
        <v>16</v>
      </c>
    </row>
    <row r="14" spans="1:17" s="154" customFormat="1" ht="11.25" x14ac:dyDescent="0.2">
      <c r="A14" s="105">
        <f>IF(COUNTBLANK(B14)=1," ",COUNTA(B$14:B14))</f>
        <v>1</v>
      </c>
      <c r="B14" s="130" t="s">
        <v>50</v>
      </c>
      <c r="C14" s="331" t="s">
        <v>219</v>
      </c>
      <c r="D14" s="332" t="s">
        <v>82</v>
      </c>
      <c r="E14" s="217">
        <v>50</v>
      </c>
      <c r="F14" s="111"/>
      <c r="G14" s="111"/>
      <c r="H14" s="111"/>
      <c r="I14" s="111"/>
      <c r="J14" s="111"/>
      <c r="K14" s="111"/>
      <c r="L14" s="273"/>
      <c r="M14" s="274"/>
      <c r="N14" s="274"/>
      <c r="O14" s="274"/>
      <c r="P14" s="274"/>
      <c r="Q14" s="275"/>
    </row>
    <row r="15" spans="1:17" s="334" customFormat="1" ht="11.25" x14ac:dyDescent="0.2">
      <c r="A15" s="105">
        <f>IF(COUNTBLANK(B15)=1," ",COUNTA(B$14:B15))</f>
        <v>2</v>
      </c>
      <c r="B15" s="130" t="s">
        <v>50</v>
      </c>
      <c r="C15" s="333" t="s">
        <v>220</v>
      </c>
      <c r="D15" s="111" t="s">
        <v>52</v>
      </c>
      <c r="E15" s="111">
        <v>100</v>
      </c>
      <c r="F15" s="111"/>
      <c r="G15" s="111"/>
      <c r="H15" s="112"/>
      <c r="I15" s="111"/>
      <c r="J15" s="111"/>
      <c r="K15" s="111"/>
      <c r="L15" s="273"/>
      <c r="M15" s="274"/>
      <c r="N15" s="274"/>
      <c r="O15" s="274"/>
      <c r="P15" s="274"/>
      <c r="Q15" s="275"/>
    </row>
    <row r="16" spans="1:17" s="188" customFormat="1" ht="11.25" x14ac:dyDescent="0.2">
      <c r="A16" s="105">
        <f>IF(COUNTBLANK(B16)=1," ",COUNTA(B$14:B16))</f>
        <v>3</v>
      </c>
      <c r="B16" s="130" t="s">
        <v>50</v>
      </c>
      <c r="C16" s="156" t="s">
        <v>221</v>
      </c>
      <c r="D16" s="180" t="s">
        <v>54</v>
      </c>
      <c r="E16" s="217">
        <v>50</v>
      </c>
      <c r="F16" s="121"/>
      <c r="G16" s="111"/>
      <c r="H16" s="112"/>
      <c r="I16" s="111"/>
      <c r="J16" s="111"/>
      <c r="K16" s="111"/>
      <c r="L16" s="273"/>
      <c r="M16" s="274"/>
      <c r="N16" s="274"/>
      <c r="O16" s="274"/>
      <c r="P16" s="274"/>
      <c r="Q16" s="275"/>
    </row>
    <row r="17" spans="1:17" s="335" customFormat="1" ht="11.25" x14ac:dyDescent="0.2">
      <c r="A17" s="105">
        <f>IF(COUNTBLANK(B17)=1," ",COUNTA(B$14:B17))</f>
        <v>4</v>
      </c>
      <c r="B17" s="130" t="s">
        <v>50</v>
      </c>
      <c r="C17" s="186" t="s">
        <v>222</v>
      </c>
      <c r="D17" s="122" t="s">
        <v>59</v>
      </c>
      <c r="E17" s="127">
        <v>400</v>
      </c>
      <c r="F17" s="177"/>
      <c r="G17" s="177"/>
      <c r="H17" s="112"/>
      <c r="I17" s="252"/>
      <c r="J17" s="165"/>
      <c r="K17" s="177"/>
      <c r="L17" s="273"/>
      <c r="M17" s="274"/>
      <c r="N17" s="274"/>
      <c r="O17" s="274"/>
      <c r="P17" s="274"/>
      <c r="Q17" s="275"/>
    </row>
    <row r="18" spans="1:17" s="279" customFormat="1" ht="11.25" x14ac:dyDescent="0.2">
      <c r="A18" s="105" t="str">
        <f>IF(COUNTBLANK(B18)=1," ",COUNTA(B$14:B18))</f>
        <v xml:space="preserve"> </v>
      </c>
      <c r="B18" s="174"/>
      <c r="C18" s="174" t="s">
        <v>223</v>
      </c>
      <c r="D18" s="174" t="s">
        <v>98</v>
      </c>
      <c r="E18" s="177">
        <v>60</v>
      </c>
      <c r="F18" s="177">
        <v>0.15</v>
      </c>
      <c r="G18" s="177"/>
      <c r="H18" s="177"/>
      <c r="I18" s="177"/>
      <c r="J18" s="177"/>
      <c r="K18" s="177"/>
      <c r="L18" s="336"/>
      <c r="M18" s="337"/>
      <c r="N18" s="274"/>
      <c r="O18" s="274"/>
      <c r="P18" s="274"/>
      <c r="Q18" s="275"/>
    </row>
    <row r="19" spans="1:17" s="279" customFormat="1" ht="22.5" x14ac:dyDescent="0.2">
      <c r="A19" s="105">
        <f>IF(COUNTBLANK(B19)=1," ",COUNTA(B$14:B19))</f>
        <v>5</v>
      </c>
      <c r="B19" s="130" t="s">
        <v>50</v>
      </c>
      <c r="C19" s="186" t="s">
        <v>545</v>
      </c>
      <c r="D19" s="122" t="s">
        <v>59</v>
      </c>
      <c r="E19" s="127">
        <v>400</v>
      </c>
      <c r="F19" s="177"/>
      <c r="G19" s="177"/>
      <c r="H19" s="112"/>
      <c r="I19" s="177"/>
      <c r="J19" s="252"/>
      <c r="K19" s="174"/>
      <c r="L19" s="273"/>
      <c r="M19" s="274"/>
      <c r="N19" s="274"/>
      <c r="O19" s="274"/>
      <c r="P19" s="274"/>
      <c r="Q19" s="275"/>
    </row>
    <row r="20" spans="1:17" s="279" customFormat="1" ht="11.25" x14ac:dyDescent="0.2">
      <c r="A20" s="105" t="str">
        <f>IF(COUNTBLANK(B20)=1," ",COUNTA(B$14:B20))</f>
        <v xml:space="preserve"> </v>
      </c>
      <c r="B20" s="174"/>
      <c r="C20" s="174" t="s">
        <v>224</v>
      </c>
      <c r="D20" s="174" t="s">
        <v>59</v>
      </c>
      <c r="E20" s="177">
        <v>420</v>
      </c>
      <c r="F20" s="177">
        <v>1.05</v>
      </c>
      <c r="G20" s="177"/>
      <c r="H20" s="177"/>
      <c r="I20" s="177"/>
      <c r="J20" s="177"/>
      <c r="K20" s="177"/>
      <c r="L20" s="336"/>
      <c r="M20" s="337"/>
      <c r="N20" s="274"/>
      <c r="O20" s="274"/>
      <c r="P20" s="274"/>
      <c r="Q20" s="275"/>
    </row>
    <row r="21" spans="1:17" s="279" customFormat="1" ht="11.25" x14ac:dyDescent="0.2">
      <c r="A21" s="105" t="str">
        <f>IF(COUNTBLANK(B21)=1," ",COUNTA(B$14:B21))</f>
        <v xml:space="preserve"> </v>
      </c>
      <c r="B21" s="174"/>
      <c r="C21" s="174" t="s">
        <v>225</v>
      </c>
      <c r="D21" s="174" t="s">
        <v>98</v>
      </c>
      <c r="E21" s="177">
        <v>2000</v>
      </c>
      <c r="F21" s="177">
        <v>5</v>
      </c>
      <c r="G21" s="174"/>
      <c r="H21" s="174"/>
      <c r="I21" s="174"/>
      <c r="J21" s="177"/>
      <c r="K21" s="177"/>
      <c r="L21" s="336"/>
      <c r="M21" s="337"/>
      <c r="N21" s="274"/>
      <c r="O21" s="274"/>
      <c r="P21" s="274"/>
      <c r="Q21" s="275"/>
    </row>
    <row r="22" spans="1:17" s="285" customFormat="1" ht="11.25" x14ac:dyDescent="0.25">
      <c r="A22" s="189" t="str">
        <f>IF(COUNTBLANK(I22)=1," ",COUNTA($I22:I$136))</f>
        <v xml:space="preserve"> </v>
      </c>
      <c r="B22" s="189"/>
      <c r="C22" s="269" t="s">
        <v>180</v>
      </c>
      <c r="D22" s="317"/>
      <c r="E22" s="169"/>
      <c r="F22" s="169"/>
      <c r="G22" s="189"/>
      <c r="H22" s="169"/>
      <c r="I22" s="189"/>
      <c r="J22" s="189"/>
      <c r="K22" s="189"/>
      <c r="L22" s="189"/>
      <c r="M22" s="318"/>
      <c r="N22" s="319"/>
      <c r="O22" s="318"/>
      <c r="P22" s="318"/>
      <c r="Q22" s="318"/>
    </row>
    <row r="23" spans="1:17" s="167" customFormat="1" ht="11.25" x14ac:dyDescent="0.2">
      <c r="A23" s="73"/>
      <c r="B23" s="73"/>
      <c r="C23" s="270"/>
      <c r="D23" s="73"/>
      <c r="E23" s="73"/>
      <c r="F23" s="73"/>
      <c r="G23" s="75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s="167" customFormat="1" ht="11.25" x14ac:dyDescent="0.2">
      <c r="A24" s="73"/>
      <c r="B24" s="73"/>
      <c r="C24" s="31" t="s">
        <v>476</v>
      </c>
      <c r="D24" s="73"/>
      <c r="E24" s="73"/>
      <c r="F24" s="73"/>
      <c r="G24" s="321"/>
      <c r="H24" s="73"/>
      <c r="I24" s="73"/>
      <c r="J24" s="73"/>
      <c r="K24" s="73"/>
      <c r="L24" s="73"/>
      <c r="M24" s="73"/>
      <c r="N24" s="73"/>
      <c r="O24" s="73"/>
      <c r="P24" s="73"/>
      <c r="Q24" s="73"/>
    </row>
    <row r="25" spans="1:17" s="167" customFormat="1" ht="11.25" x14ac:dyDescent="0.2">
      <c r="A25" s="73"/>
      <c r="B25" s="73"/>
      <c r="C25" s="30" t="s">
        <v>470</v>
      </c>
      <c r="D25" s="73"/>
      <c r="E25" s="73"/>
      <c r="F25" s="73"/>
      <c r="G25" s="75"/>
      <c r="H25" s="73"/>
      <c r="I25" s="73"/>
      <c r="J25" s="73"/>
      <c r="K25" s="73"/>
      <c r="L25" s="73"/>
      <c r="M25" s="73"/>
      <c r="N25" s="73"/>
      <c r="O25" s="73"/>
      <c r="P25" s="73"/>
      <c r="Q25" s="73"/>
    </row>
    <row r="26" spans="1:17" x14ac:dyDescent="0.25">
      <c r="C26" s="1"/>
    </row>
    <row r="27" spans="1:17" x14ac:dyDescent="0.25">
      <c r="C27" s="31" t="s">
        <v>475</v>
      </c>
    </row>
    <row r="28" spans="1:17" x14ac:dyDescent="0.25">
      <c r="C28" s="31" t="s">
        <v>474</v>
      </c>
    </row>
  </sheetData>
  <mergeCells count="11">
    <mergeCell ref="A1:G1"/>
    <mergeCell ref="D2:L2"/>
    <mergeCell ref="D3:M3"/>
    <mergeCell ref="G11:L11"/>
    <mergeCell ref="M11:Q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75"/>
  <sheetViews>
    <sheetView topLeftCell="A52" zoomScaleNormal="100" workbookViewId="0">
      <selection activeCell="G71" sqref="G71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7.140625" style="73" customWidth="1"/>
    <col min="5" max="5" width="7.42578125" style="73" customWidth="1"/>
    <col min="6" max="6" width="7.42578125" style="73" hidden="1" customWidth="1"/>
    <col min="7" max="7" width="6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19" width="8.85546875" style="338" customWidth="1"/>
    <col min="20" max="20" width="0.42578125" style="338" customWidth="1"/>
    <col min="21" max="23" width="8.85546875" style="338" customWidth="1"/>
    <col min="24" max="244" width="8.85546875" style="73" customWidth="1"/>
    <col min="245" max="245" width="4.140625" style="73" customWidth="1"/>
    <col min="246" max="246" width="5.42578125" style="73" customWidth="1"/>
    <col min="247" max="247" width="34.85546875" style="73" customWidth="1"/>
    <col min="248" max="248" width="5.42578125" style="73" customWidth="1"/>
    <col min="249" max="249" width="7.42578125" style="73" customWidth="1"/>
    <col min="250" max="250" width="11.5703125" style="73" hidden="1"/>
    <col min="251" max="251" width="7" style="73" customWidth="1"/>
    <col min="252" max="253" width="6.85546875" style="73" customWidth="1"/>
    <col min="254" max="254" width="7.85546875" style="73" customWidth="1"/>
    <col min="255" max="255" width="5.85546875" style="73" customWidth="1"/>
    <col min="256" max="256" width="5.42578125" style="73" customWidth="1"/>
    <col min="257" max="261" width="8" style="73" customWidth="1"/>
    <col min="262" max="500" width="8.85546875" style="73" customWidth="1"/>
    <col min="501" max="501" width="4.140625" style="73" customWidth="1"/>
    <col min="502" max="502" width="5.42578125" style="73" customWidth="1"/>
    <col min="503" max="503" width="34.85546875" style="73" customWidth="1"/>
    <col min="504" max="504" width="5.42578125" style="73" customWidth="1"/>
    <col min="505" max="505" width="7.42578125" style="73" customWidth="1"/>
    <col min="506" max="506" width="11.5703125" style="73" hidden="1"/>
    <col min="507" max="507" width="7" style="73" customWidth="1"/>
    <col min="508" max="509" width="6.85546875" style="73" customWidth="1"/>
    <col min="510" max="510" width="7.85546875" style="73" customWidth="1"/>
    <col min="511" max="511" width="5.85546875" style="73" customWidth="1"/>
    <col min="512" max="512" width="5.42578125" style="73" customWidth="1"/>
    <col min="513" max="517" width="8" style="73" customWidth="1"/>
    <col min="518" max="756" width="8.85546875" style="73" customWidth="1"/>
    <col min="757" max="757" width="4.140625" style="73" customWidth="1"/>
    <col min="758" max="758" width="5.42578125" style="73" customWidth="1"/>
    <col min="759" max="759" width="34.85546875" style="73" customWidth="1"/>
    <col min="760" max="760" width="5.42578125" style="73" customWidth="1"/>
    <col min="761" max="761" width="7.42578125" style="73" customWidth="1"/>
    <col min="762" max="762" width="11.5703125" style="73" hidden="1"/>
    <col min="763" max="763" width="7" style="73" customWidth="1"/>
    <col min="764" max="765" width="6.85546875" style="73" customWidth="1"/>
    <col min="766" max="766" width="7.85546875" style="73" customWidth="1"/>
    <col min="767" max="767" width="5.85546875" style="73" customWidth="1"/>
    <col min="768" max="768" width="5.42578125" style="73" customWidth="1"/>
    <col min="769" max="773" width="8" style="73" customWidth="1"/>
    <col min="774" max="1012" width="8.85546875" style="73" customWidth="1"/>
    <col min="1013" max="1013" width="4.140625" style="73" customWidth="1"/>
    <col min="1014" max="1014" width="5.42578125" style="73" customWidth="1"/>
    <col min="1015" max="1015" width="34.85546875" style="73" customWidth="1"/>
    <col min="1016" max="1016" width="5.42578125" style="73" customWidth="1"/>
    <col min="1017" max="1017" width="7.42578125" style="73" customWidth="1"/>
    <col min="1018" max="1018" width="11.5703125" style="73" hidden="1"/>
    <col min="1019" max="1019" width="7" style="73" customWidth="1"/>
    <col min="1020" max="1021" width="6.85546875" style="73" customWidth="1"/>
    <col min="1022" max="1022" width="7.85546875" style="73" customWidth="1"/>
    <col min="1023" max="1023" width="5.85546875" style="73" customWidth="1"/>
    <col min="1024" max="1025" width="5.42578125" style="73" customWidth="1"/>
  </cols>
  <sheetData>
    <row r="1" spans="1:23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4</v>
      </c>
      <c r="I1" s="77"/>
      <c r="J1" s="77"/>
      <c r="K1" s="77"/>
      <c r="L1" s="77"/>
      <c r="M1" s="77"/>
      <c r="R1" s="339"/>
      <c r="S1" s="339"/>
      <c r="T1" s="339"/>
      <c r="U1" s="339"/>
      <c r="V1" s="339"/>
      <c r="W1" s="339"/>
    </row>
    <row r="2" spans="1:23" s="78" customFormat="1" ht="11.25" x14ac:dyDescent="0.2">
      <c r="A2" s="79"/>
      <c r="B2" s="79"/>
      <c r="C2" s="79"/>
      <c r="D2" s="606" t="s">
        <v>17</v>
      </c>
      <c r="E2" s="606"/>
      <c r="F2" s="606"/>
      <c r="G2" s="606"/>
      <c r="H2" s="606"/>
      <c r="I2" s="606"/>
      <c r="J2" s="606"/>
      <c r="K2" s="606"/>
      <c r="L2" s="606"/>
      <c r="M2" s="77"/>
      <c r="R2" s="339"/>
      <c r="S2" s="339"/>
      <c r="T2" s="339"/>
      <c r="U2" s="339"/>
      <c r="V2" s="339"/>
      <c r="W2" s="339"/>
    </row>
    <row r="3" spans="1:23" s="78" customFormat="1" ht="11.25" x14ac:dyDescent="0.2">
      <c r="B3" s="79"/>
      <c r="C3" s="79"/>
      <c r="D3" s="612" t="s">
        <v>32</v>
      </c>
      <c r="E3" s="612"/>
      <c r="F3" s="612"/>
      <c r="G3" s="612"/>
      <c r="H3" s="612"/>
      <c r="I3" s="612"/>
      <c r="J3" s="612"/>
      <c r="K3" s="612"/>
      <c r="L3" s="612"/>
      <c r="M3" s="612"/>
      <c r="R3" s="339"/>
      <c r="S3" s="339"/>
      <c r="T3" s="339"/>
      <c r="U3" s="339"/>
      <c r="V3" s="339"/>
      <c r="W3" s="339"/>
    </row>
    <row r="4" spans="1:23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  <c r="R4" s="339"/>
      <c r="S4" s="339"/>
      <c r="T4" s="339"/>
      <c r="U4" s="339"/>
      <c r="V4" s="339"/>
      <c r="W4" s="339"/>
    </row>
    <row r="5" spans="1:23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340"/>
      <c r="S5" s="340"/>
      <c r="T5" s="340"/>
      <c r="U5" s="340"/>
      <c r="V5" s="340"/>
      <c r="W5" s="340"/>
    </row>
    <row r="6" spans="1:23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340"/>
      <c r="S6" s="340"/>
      <c r="T6" s="340"/>
      <c r="U6" s="340"/>
      <c r="V6" s="340"/>
      <c r="W6" s="340"/>
    </row>
    <row r="7" spans="1:23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340"/>
      <c r="S7" s="340"/>
      <c r="T7" s="340"/>
      <c r="U7" s="340"/>
      <c r="V7" s="340"/>
      <c r="W7" s="340"/>
    </row>
    <row r="8" spans="1:23" s="85" customFormat="1" ht="10.5" customHeight="1" x14ac:dyDescent="0.2">
      <c r="A8" s="81"/>
      <c r="B8" s="84"/>
      <c r="C8" s="576" t="s">
        <v>479</v>
      </c>
      <c r="D8" s="574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  <c r="R8" s="340"/>
      <c r="S8" s="340"/>
      <c r="T8" s="340"/>
      <c r="U8" s="340"/>
      <c r="V8" s="340"/>
      <c r="W8" s="340"/>
    </row>
    <row r="9" spans="1:23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  <c r="R9" s="340"/>
      <c r="S9" s="340"/>
      <c r="T9" s="340"/>
      <c r="U9" s="340"/>
      <c r="V9" s="340"/>
      <c r="W9" s="340"/>
    </row>
    <row r="10" spans="1:23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84"/>
      <c r="N10" s="90"/>
      <c r="O10" s="84"/>
      <c r="P10" s="570" t="s">
        <v>470</v>
      </c>
      <c r="Q10" s="84"/>
      <c r="R10" s="340"/>
      <c r="S10" s="340"/>
      <c r="T10" s="340"/>
      <c r="U10" s="340"/>
      <c r="V10" s="340"/>
      <c r="W10" s="340"/>
    </row>
    <row r="11" spans="1:23" s="92" customFormat="1" ht="10.5" customHeight="1" x14ac:dyDescent="0.2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39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  <c r="R11" s="341"/>
      <c r="S11" s="341"/>
      <c r="T11" s="341"/>
      <c r="U11" s="341"/>
      <c r="V11" s="341"/>
      <c r="W11" s="341"/>
    </row>
    <row r="12" spans="1:23" s="92" customFormat="1" ht="69" x14ac:dyDescent="0.2">
      <c r="A12" s="602"/>
      <c r="B12" s="602"/>
      <c r="C12" s="603"/>
      <c r="D12" s="604"/>
      <c r="E12" s="602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  <c r="R12" s="341"/>
      <c r="S12" s="341"/>
      <c r="T12" s="341"/>
      <c r="U12" s="341"/>
      <c r="V12" s="341"/>
      <c r="W12" s="341"/>
    </row>
    <row r="13" spans="1:23" s="92" customFormat="1" ht="11.25" x14ac:dyDescent="0.2">
      <c r="A13" s="342">
        <v>1</v>
      </c>
      <c r="B13" s="342">
        <f>A13+1</f>
        <v>2</v>
      </c>
      <c r="C13" s="343">
        <f>B13+1</f>
        <v>3</v>
      </c>
      <c r="D13" s="342">
        <f>C13+1</f>
        <v>4</v>
      </c>
      <c r="E13" s="342">
        <f>D13+1</f>
        <v>5</v>
      </c>
      <c r="F13" s="344">
        <v>1</v>
      </c>
      <c r="G13" s="345">
        <f>E13+1</f>
        <v>6</v>
      </c>
      <c r="H13" s="102">
        <f t="shared" ref="H13:Q13" si="0">G13+1</f>
        <v>7</v>
      </c>
      <c r="I13" s="102">
        <f t="shared" si="0"/>
        <v>8</v>
      </c>
      <c r="J13" s="102">
        <f t="shared" si="0"/>
        <v>9</v>
      </c>
      <c r="K13" s="346">
        <f t="shared" si="0"/>
        <v>10</v>
      </c>
      <c r="L13" s="347">
        <f t="shared" si="0"/>
        <v>11</v>
      </c>
      <c r="M13" s="345">
        <f t="shared" si="0"/>
        <v>12</v>
      </c>
      <c r="N13" s="102">
        <f t="shared" si="0"/>
        <v>13</v>
      </c>
      <c r="O13" s="102">
        <f t="shared" si="0"/>
        <v>14</v>
      </c>
      <c r="P13" s="102">
        <f t="shared" si="0"/>
        <v>15</v>
      </c>
      <c r="Q13" s="346">
        <f t="shared" si="0"/>
        <v>16</v>
      </c>
      <c r="R13" s="341"/>
      <c r="S13" s="341"/>
      <c r="T13" s="341"/>
      <c r="U13" s="341"/>
      <c r="V13" s="341"/>
      <c r="W13" s="341"/>
    </row>
    <row r="14" spans="1:23" s="154" customFormat="1" ht="11.25" x14ac:dyDescent="0.2">
      <c r="A14" s="348">
        <f>IF(COUNTBLANK(B14)=1," ",COUNTA(B$14:B14))</f>
        <v>1</v>
      </c>
      <c r="B14" s="130" t="s">
        <v>50</v>
      </c>
      <c r="C14" s="349" t="s">
        <v>226</v>
      </c>
      <c r="D14" s="132" t="s">
        <v>82</v>
      </c>
      <c r="E14" s="132">
        <v>20</v>
      </c>
      <c r="F14" s="111"/>
      <c r="G14" s="111"/>
      <c r="H14" s="111"/>
      <c r="I14" s="111"/>
      <c r="J14" s="111"/>
      <c r="K14" s="111"/>
      <c r="L14" s="273"/>
      <c r="M14" s="274"/>
      <c r="N14" s="274"/>
      <c r="O14" s="274"/>
      <c r="P14" s="274"/>
      <c r="Q14" s="350"/>
      <c r="R14" s="351"/>
      <c r="S14" s="351"/>
      <c r="T14" s="351"/>
      <c r="U14" s="351"/>
      <c r="V14" s="351"/>
      <c r="W14" s="351"/>
    </row>
    <row r="15" spans="1:23" x14ac:dyDescent="0.25">
      <c r="A15" s="348">
        <f>IF(COUNTBLANK(B15)=1," ",COUNTA(B$14:B15))</f>
        <v>2</v>
      </c>
      <c r="B15" s="130" t="s">
        <v>50</v>
      </c>
      <c r="C15" s="349" t="s">
        <v>227</v>
      </c>
      <c r="D15" s="132" t="s">
        <v>82</v>
      </c>
      <c r="E15" s="132">
        <v>1</v>
      </c>
      <c r="F15" s="133"/>
      <c r="G15" s="111"/>
      <c r="H15" s="112"/>
      <c r="I15" s="111"/>
      <c r="J15" s="111"/>
      <c r="K15" s="111"/>
      <c r="L15" s="273"/>
      <c r="M15" s="274"/>
      <c r="N15" s="274"/>
      <c r="O15" s="274"/>
      <c r="P15" s="274"/>
      <c r="Q15" s="350"/>
    </row>
    <row r="16" spans="1:23" x14ac:dyDescent="0.25">
      <c r="A16" s="348">
        <f>IF(COUNTBLANK(B16)=1," ",COUNTA(B$14:B16))</f>
        <v>3</v>
      </c>
      <c r="B16" s="130" t="s">
        <v>50</v>
      </c>
      <c r="C16" s="349" t="s">
        <v>228</v>
      </c>
      <c r="D16" s="132" t="s">
        <v>59</v>
      </c>
      <c r="E16" s="132">
        <v>5</v>
      </c>
      <c r="F16" s="133"/>
      <c r="G16" s="111"/>
      <c r="H16" s="112"/>
      <c r="I16" s="111"/>
      <c r="J16" s="111"/>
      <c r="K16" s="111"/>
      <c r="L16" s="273"/>
      <c r="M16" s="274"/>
      <c r="N16" s="274"/>
      <c r="O16" s="274"/>
      <c r="P16" s="274"/>
      <c r="Q16" s="350"/>
    </row>
    <row r="17" spans="1:23" s="353" customFormat="1" ht="22.5" x14ac:dyDescent="0.2">
      <c r="A17" s="348">
        <f>IF(COUNTBLANK(B17)=1," ",COUNTA(B$14:B17))</f>
        <v>4</v>
      </c>
      <c r="B17" s="130" t="s">
        <v>50</v>
      </c>
      <c r="C17" s="349" t="s">
        <v>229</v>
      </c>
      <c r="D17" s="132" t="s">
        <v>82</v>
      </c>
      <c r="E17" s="132">
        <v>0.3</v>
      </c>
      <c r="F17" s="121"/>
      <c r="G17" s="121"/>
      <c r="H17" s="112"/>
      <c r="I17" s="139"/>
      <c r="J17" s="165"/>
      <c r="K17" s="121"/>
      <c r="L17" s="273"/>
      <c r="M17" s="274"/>
      <c r="N17" s="274"/>
      <c r="O17" s="274"/>
      <c r="P17" s="274"/>
      <c r="Q17" s="350"/>
      <c r="R17" s="352"/>
      <c r="S17" s="352"/>
      <c r="T17" s="352"/>
      <c r="U17" s="352"/>
      <c r="V17" s="352"/>
      <c r="W17" s="352"/>
    </row>
    <row r="18" spans="1:23" s="353" customFormat="1" ht="11.25" x14ac:dyDescent="0.25">
      <c r="A18" s="348" t="str">
        <f>IF(COUNTBLANK(B18)=1," ",COUNTA(B$14:B18))</f>
        <v xml:space="preserve"> </v>
      </c>
      <c r="B18" s="130"/>
      <c r="C18" s="147" t="s">
        <v>230</v>
      </c>
      <c r="D18" s="122" t="s">
        <v>82</v>
      </c>
      <c r="E18" s="111">
        <v>0.05</v>
      </c>
      <c r="F18" s="121">
        <v>0.15</v>
      </c>
      <c r="G18" s="121"/>
      <c r="H18" s="121"/>
      <c r="I18" s="121"/>
      <c r="J18" s="121"/>
      <c r="K18" s="121"/>
      <c r="L18" s="273"/>
      <c r="M18" s="274"/>
      <c r="N18" s="274"/>
      <c r="O18" s="274"/>
      <c r="P18" s="274"/>
      <c r="Q18" s="350"/>
      <c r="R18" s="352"/>
      <c r="S18" s="352"/>
      <c r="T18" s="352"/>
      <c r="U18" s="352"/>
      <c r="V18" s="352"/>
      <c r="W18" s="352"/>
    </row>
    <row r="19" spans="1:23" s="89" customFormat="1" ht="11.25" x14ac:dyDescent="0.25">
      <c r="A19" s="348" t="str">
        <f>IF(COUNTBLANK(B19)=1," ",COUNTA(B$14:B19))</f>
        <v xml:space="preserve"> </v>
      </c>
      <c r="B19" s="130"/>
      <c r="C19" s="147" t="s">
        <v>231</v>
      </c>
      <c r="D19" s="122" t="s">
        <v>82</v>
      </c>
      <c r="E19" s="111">
        <v>0.28000000000000003</v>
      </c>
      <c r="F19" s="121">
        <v>0.93</v>
      </c>
      <c r="G19" s="121"/>
      <c r="H19" s="121"/>
      <c r="I19" s="121"/>
      <c r="J19" s="121"/>
      <c r="K19" s="121"/>
      <c r="L19" s="273"/>
      <c r="M19" s="274"/>
      <c r="N19" s="274"/>
      <c r="O19" s="274"/>
      <c r="P19" s="274"/>
      <c r="Q19" s="350"/>
      <c r="R19" s="354"/>
      <c r="S19" s="354"/>
      <c r="T19" s="354"/>
      <c r="U19" s="354"/>
      <c r="V19" s="354"/>
      <c r="W19" s="354"/>
    </row>
    <row r="20" spans="1:23" s="170" customFormat="1" ht="11.25" x14ac:dyDescent="0.25">
      <c r="A20" s="348" t="str">
        <f>IF(COUNTBLANK(B20)=1," ",COUNTA(B$14:B20))</f>
        <v xml:space="preserve"> </v>
      </c>
      <c r="B20" s="130"/>
      <c r="C20" s="147" t="s">
        <v>148</v>
      </c>
      <c r="D20" s="147" t="s">
        <v>94</v>
      </c>
      <c r="E20" s="111">
        <v>1</v>
      </c>
      <c r="F20" s="121">
        <v>0.25</v>
      </c>
      <c r="G20" s="121"/>
      <c r="H20" s="121"/>
      <c r="I20" s="121"/>
      <c r="J20" s="121"/>
      <c r="K20" s="121"/>
      <c r="L20" s="273"/>
      <c r="M20" s="274"/>
      <c r="N20" s="274"/>
      <c r="O20" s="274"/>
      <c r="P20" s="274"/>
      <c r="Q20" s="350"/>
      <c r="R20" s="88"/>
      <c r="S20" s="88"/>
      <c r="T20" s="88"/>
      <c r="U20" s="88"/>
      <c r="V20" s="88"/>
      <c r="W20" s="88"/>
    </row>
    <row r="21" spans="1:23" s="78" customFormat="1" ht="11.25" x14ac:dyDescent="0.2">
      <c r="A21" s="348">
        <f>IF(COUNTBLANK(B21)=1," ",COUNTA(B$14:B21))</f>
        <v>5</v>
      </c>
      <c r="B21" s="130" t="s">
        <v>50</v>
      </c>
      <c r="C21" s="349" t="s">
        <v>232</v>
      </c>
      <c r="D21" s="132" t="s">
        <v>59</v>
      </c>
      <c r="E21" s="132">
        <v>0.3</v>
      </c>
      <c r="F21" s="121"/>
      <c r="G21" s="121"/>
      <c r="H21" s="112"/>
      <c r="I21" s="121"/>
      <c r="J21" s="139"/>
      <c r="K21" s="121"/>
      <c r="L21" s="273"/>
      <c r="M21" s="274"/>
      <c r="N21" s="274"/>
      <c r="O21" s="274"/>
      <c r="P21" s="274"/>
      <c r="Q21" s="350"/>
      <c r="R21" s="339"/>
      <c r="S21" s="339"/>
      <c r="T21" s="339"/>
      <c r="U21" s="339"/>
      <c r="V21" s="339"/>
      <c r="W21" s="339"/>
    </row>
    <row r="22" spans="1:23" s="78" customFormat="1" ht="11.25" x14ac:dyDescent="0.25">
      <c r="A22" s="348" t="str">
        <f>IF(COUNTBLANK(B22)=1," ",COUNTA(B$14:B22))</f>
        <v xml:space="preserve"> </v>
      </c>
      <c r="B22" s="147"/>
      <c r="C22" s="147" t="s">
        <v>107</v>
      </c>
      <c r="D22" s="147" t="s">
        <v>98</v>
      </c>
      <c r="E22" s="111">
        <v>0.08</v>
      </c>
      <c r="F22" s="121">
        <v>0.25</v>
      </c>
      <c r="G22" s="121"/>
      <c r="H22" s="121"/>
      <c r="I22" s="121"/>
      <c r="J22" s="121"/>
      <c r="K22" s="121"/>
      <c r="L22" s="273"/>
      <c r="M22" s="274"/>
      <c r="N22" s="274"/>
      <c r="O22" s="274"/>
      <c r="P22" s="274"/>
      <c r="Q22" s="350"/>
      <c r="R22" s="339"/>
      <c r="S22" s="339"/>
      <c r="T22" s="339"/>
      <c r="U22" s="339"/>
      <c r="V22" s="339"/>
      <c r="W22" s="339"/>
    </row>
    <row r="23" spans="1:23" s="78" customFormat="1" ht="11.25" x14ac:dyDescent="0.25">
      <c r="A23" s="348" t="str">
        <f>IF(COUNTBLANK(B23)=1," ",COUNTA(B$14:B23))</f>
        <v xml:space="preserve"> </v>
      </c>
      <c r="B23" s="147"/>
      <c r="C23" s="147" t="s">
        <v>102</v>
      </c>
      <c r="D23" s="147" t="s">
        <v>98</v>
      </c>
      <c r="E23" s="111">
        <v>0.36</v>
      </c>
      <c r="F23" s="121">
        <v>1.2</v>
      </c>
      <c r="G23" s="121"/>
      <c r="H23" s="121"/>
      <c r="I23" s="121"/>
      <c r="J23" s="121"/>
      <c r="K23" s="121"/>
      <c r="L23" s="273"/>
      <c r="M23" s="274"/>
      <c r="N23" s="274"/>
      <c r="O23" s="274"/>
      <c r="P23" s="274"/>
      <c r="Q23" s="350"/>
      <c r="R23" s="339"/>
      <c r="S23" s="339"/>
      <c r="T23" s="339"/>
      <c r="U23" s="339"/>
      <c r="V23" s="339"/>
      <c r="W23" s="339"/>
    </row>
    <row r="24" spans="1:23" s="78" customFormat="1" ht="11.25" x14ac:dyDescent="0.25">
      <c r="A24" s="348" t="str">
        <f>IF(COUNTBLANK(B24)=1," ",COUNTA(B$14:B24))</f>
        <v xml:space="preserve"> </v>
      </c>
      <c r="B24" s="147"/>
      <c r="C24" s="147" t="s">
        <v>233</v>
      </c>
      <c r="D24" s="147" t="s">
        <v>98</v>
      </c>
      <c r="E24" s="111">
        <v>0.18</v>
      </c>
      <c r="F24" s="121">
        <v>0.6</v>
      </c>
      <c r="G24" s="121"/>
      <c r="H24" s="121"/>
      <c r="I24" s="121"/>
      <c r="J24" s="121"/>
      <c r="K24" s="121"/>
      <c r="L24" s="273"/>
      <c r="M24" s="274"/>
      <c r="N24" s="274"/>
      <c r="O24" s="274"/>
      <c r="P24" s="274"/>
      <c r="Q24" s="350"/>
      <c r="R24" s="339"/>
      <c r="S24" s="339"/>
      <c r="T24" s="339"/>
      <c r="U24" s="339"/>
      <c r="V24" s="339"/>
      <c r="W24" s="339"/>
    </row>
    <row r="25" spans="1:23" s="78" customFormat="1" ht="22.5" x14ac:dyDescent="0.25">
      <c r="A25" s="348">
        <f>IF(COUNTBLANK(B25)=1," ",COUNTA(B$14:B25))</f>
        <v>6</v>
      </c>
      <c r="B25" s="130" t="s">
        <v>50</v>
      </c>
      <c r="C25" s="230" t="s">
        <v>546</v>
      </c>
      <c r="D25" s="147" t="s">
        <v>59</v>
      </c>
      <c r="E25" s="111">
        <v>30</v>
      </c>
      <c r="F25" s="121"/>
      <c r="G25" s="121"/>
      <c r="H25" s="112"/>
      <c r="I25" s="121"/>
      <c r="J25" s="139"/>
      <c r="K25" s="121"/>
      <c r="L25" s="273"/>
      <c r="M25" s="274"/>
      <c r="N25" s="274"/>
      <c r="O25" s="274"/>
      <c r="P25" s="274"/>
      <c r="Q25" s="350"/>
      <c r="R25" s="339"/>
      <c r="S25" s="339"/>
      <c r="T25" s="339"/>
      <c r="U25" s="339"/>
      <c r="V25" s="339"/>
      <c r="W25" s="339"/>
    </row>
    <row r="26" spans="1:23" s="78" customFormat="1" ht="11.25" x14ac:dyDescent="0.25">
      <c r="A26" s="348" t="str">
        <f>IF(COUNTBLANK(B26)=1," ",COUNTA(B$14:B26))</f>
        <v xml:space="preserve"> </v>
      </c>
      <c r="B26" s="147"/>
      <c r="C26" s="147" t="s">
        <v>234</v>
      </c>
      <c r="D26" s="147" t="s">
        <v>98</v>
      </c>
      <c r="E26" s="111">
        <v>114</v>
      </c>
      <c r="F26" s="121"/>
      <c r="G26" s="121"/>
      <c r="H26" s="121"/>
      <c r="I26" s="121"/>
      <c r="J26" s="121"/>
      <c r="K26" s="121"/>
      <c r="L26" s="273"/>
      <c r="M26" s="274"/>
      <c r="N26" s="274"/>
      <c r="O26" s="274"/>
      <c r="P26" s="274"/>
      <c r="Q26" s="350"/>
      <c r="R26" s="339"/>
      <c r="S26" s="339"/>
      <c r="T26" s="339"/>
      <c r="U26" s="339"/>
      <c r="V26" s="339"/>
      <c r="W26" s="339"/>
    </row>
    <row r="27" spans="1:23" s="78" customFormat="1" ht="11.25" x14ac:dyDescent="0.25">
      <c r="A27" s="348" t="str">
        <f>IF(COUNTBLANK(B27)=1," ",COUNTA(B$14:B27))</f>
        <v xml:space="preserve"> </v>
      </c>
      <c r="B27" s="147"/>
      <c r="C27" s="147" t="s">
        <v>235</v>
      </c>
      <c r="D27" s="147" t="s">
        <v>59</v>
      </c>
      <c r="E27" s="111">
        <v>0.2</v>
      </c>
      <c r="F27" s="121"/>
      <c r="G27" s="121"/>
      <c r="H27" s="121"/>
      <c r="I27" s="121"/>
      <c r="J27" s="121"/>
      <c r="K27" s="121"/>
      <c r="L27" s="273"/>
      <c r="M27" s="274"/>
      <c r="N27" s="274"/>
      <c r="O27" s="274"/>
      <c r="P27" s="274"/>
      <c r="Q27" s="350"/>
      <c r="R27" s="339"/>
      <c r="S27" s="339"/>
      <c r="T27" s="339"/>
      <c r="U27" s="339"/>
      <c r="V27" s="339"/>
      <c r="W27" s="339"/>
    </row>
    <row r="28" spans="1:23" s="78" customFormat="1" ht="11.25" x14ac:dyDescent="0.25">
      <c r="A28" s="348" t="str">
        <f>IF(COUNTBLANK(B28)=1," ",COUNTA(B$14:B28))</f>
        <v xml:space="preserve"> </v>
      </c>
      <c r="B28" s="147"/>
      <c r="C28" s="147" t="s">
        <v>547</v>
      </c>
      <c r="D28" s="147" t="s">
        <v>54</v>
      </c>
      <c r="E28" s="111">
        <v>424</v>
      </c>
      <c r="F28" s="121"/>
      <c r="G28" s="121"/>
      <c r="H28" s="121"/>
      <c r="I28" s="121"/>
      <c r="J28" s="121"/>
      <c r="K28" s="121"/>
      <c r="L28" s="273"/>
      <c r="M28" s="274"/>
      <c r="N28" s="274"/>
      <c r="O28" s="274"/>
      <c r="P28" s="274"/>
      <c r="Q28" s="350"/>
      <c r="R28" s="339"/>
      <c r="S28" s="339"/>
      <c r="T28" s="339"/>
      <c r="U28" s="339"/>
      <c r="V28" s="339"/>
      <c r="W28" s="339"/>
    </row>
    <row r="29" spans="1:23" s="219" customFormat="1" ht="22.5" x14ac:dyDescent="0.2">
      <c r="A29" s="348" t="str">
        <f>IF(COUNTBLANK(B29)=1," ",COUNTA(B$14:B29))</f>
        <v xml:space="preserve"> </v>
      </c>
      <c r="B29" s="235"/>
      <c r="C29" s="136" t="s">
        <v>548</v>
      </c>
      <c r="D29" s="147" t="s">
        <v>54</v>
      </c>
      <c r="E29" s="111">
        <v>424</v>
      </c>
      <c r="F29" s="121"/>
      <c r="G29" s="121"/>
      <c r="H29" s="112"/>
      <c r="I29" s="121"/>
      <c r="J29" s="139"/>
      <c r="K29" s="121"/>
      <c r="L29" s="273"/>
      <c r="M29" s="274"/>
      <c r="N29" s="274"/>
      <c r="O29" s="274"/>
      <c r="P29" s="274"/>
      <c r="Q29" s="350"/>
      <c r="R29" s="355"/>
      <c r="S29" s="355"/>
      <c r="T29" s="355"/>
      <c r="U29" s="355"/>
      <c r="V29" s="355"/>
      <c r="W29" s="355"/>
    </row>
    <row r="30" spans="1:23" x14ac:dyDescent="0.25">
      <c r="A30" s="348" t="str">
        <f>IF(COUNTBLANK(B30)=1," ",COUNTA(B$14:B30))</f>
        <v xml:space="preserve"> </v>
      </c>
      <c r="B30" s="133"/>
      <c r="C30" s="349" t="s">
        <v>236</v>
      </c>
      <c r="D30" s="132"/>
      <c r="E30" s="132"/>
      <c r="F30" s="133"/>
      <c r="G30" s="133"/>
      <c r="H30" s="133"/>
      <c r="I30" s="133"/>
      <c r="J30" s="133"/>
      <c r="K30" s="133"/>
      <c r="L30" s="273"/>
      <c r="M30" s="274"/>
      <c r="N30" s="274"/>
      <c r="O30" s="274"/>
      <c r="P30" s="274"/>
      <c r="Q30" s="350"/>
    </row>
    <row r="31" spans="1:23" x14ac:dyDescent="0.25">
      <c r="A31" s="348">
        <f>IF(COUNTBLANK(B31)=1," ",COUNTA(B$14:B31))</f>
        <v>7</v>
      </c>
      <c r="B31" s="130" t="s">
        <v>50</v>
      </c>
      <c r="C31" s="349" t="s">
        <v>237</v>
      </c>
      <c r="D31" s="132" t="s">
        <v>59</v>
      </c>
      <c r="E31" s="132">
        <v>500</v>
      </c>
      <c r="F31" s="133"/>
      <c r="G31" s="111"/>
      <c r="H31" s="112"/>
      <c r="I31" s="111"/>
      <c r="J31" s="111"/>
      <c r="K31" s="111"/>
      <c r="L31" s="273"/>
      <c r="M31" s="274"/>
      <c r="N31" s="274"/>
      <c r="O31" s="274"/>
      <c r="P31" s="274"/>
      <c r="Q31" s="350"/>
    </row>
    <row r="32" spans="1:23" x14ac:dyDescent="0.25">
      <c r="A32" s="348">
        <f>IF(COUNTBLANK(B32)=1," ",COUNTA(B$14:B32))</f>
        <v>8</v>
      </c>
      <c r="B32" s="130" t="s">
        <v>50</v>
      </c>
      <c r="C32" s="349" t="s">
        <v>238</v>
      </c>
      <c r="D32" s="132" t="s">
        <v>59</v>
      </c>
      <c r="E32" s="132">
        <v>500</v>
      </c>
      <c r="F32" s="133"/>
      <c r="G32" s="111"/>
      <c r="H32" s="200"/>
      <c r="I32" s="111"/>
      <c r="J32" s="356"/>
      <c r="K32" s="111"/>
      <c r="L32" s="273"/>
      <c r="M32" s="274"/>
      <c r="N32" s="274"/>
      <c r="O32" s="274"/>
      <c r="P32" s="274"/>
      <c r="Q32" s="350"/>
    </row>
    <row r="33" spans="1:23" x14ac:dyDescent="0.25">
      <c r="A33" s="348" t="str">
        <f>IF(COUNTBLANK(B33)=1," ",COUNTA(B$14:B33))</f>
        <v xml:space="preserve"> </v>
      </c>
      <c r="B33" s="130"/>
      <c r="C33" s="180" t="s">
        <v>239</v>
      </c>
      <c r="D33" s="251" t="s">
        <v>82</v>
      </c>
      <c r="E33" s="144">
        <v>240</v>
      </c>
      <c r="F33" s="133">
        <v>0.48</v>
      </c>
      <c r="G33" s="111"/>
      <c r="H33" s="121"/>
      <c r="I33" s="111"/>
      <c r="J33" s="111"/>
      <c r="K33" s="111"/>
      <c r="L33" s="273"/>
      <c r="M33" s="274"/>
      <c r="N33" s="274"/>
      <c r="O33" s="274"/>
      <c r="P33" s="274"/>
      <c r="Q33" s="350"/>
    </row>
    <row r="34" spans="1:23" x14ac:dyDescent="0.25">
      <c r="A34" s="348">
        <f>IF(COUNTBLANK(B34)=1," ",COUNTA(B$14:B34))</f>
        <v>9</v>
      </c>
      <c r="B34" s="130" t="s">
        <v>50</v>
      </c>
      <c r="C34" s="349" t="s">
        <v>240</v>
      </c>
      <c r="D34" s="132" t="s">
        <v>94</v>
      </c>
      <c r="E34" s="132">
        <v>54</v>
      </c>
      <c r="F34" s="133"/>
      <c r="G34" s="121"/>
      <c r="H34" s="112"/>
      <c r="I34" s="139"/>
      <c r="J34" s="139"/>
      <c r="K34" s="121"/>
      <c r="L34" s="273"/>
      <c r="M34" s="274"/>
      <c r="N34" s="274"/>
      <c r="O34" s="274"/>
      <c r="P34" s="274"/>
      <c r="Q34" s="350"/>
      <c r="R34" s="611"/>
      <c r="S34" s="611"/>
      <c r="T34" s="611"/>
    </row>
    <row r="35" spans="1:23" x14ac:dyDescent="0.25">
      <c r="A35" s="348"/>
      <c r="B35" s="130"/>
      <c r="C35" s="357" t="s">
        <v>241</v>
      </c>
      <c r="D35" s="251" t="s">
        <v>82</v>
      </c>
      <c r="E35" s="358">
        <v>0.03</v>
      </c>
      <c r="F35" s="75"/>
      <c r="G35" s="121"/>
      <c r="H35" s="112"/>
      <c r="I35" s="139"/>
      <c r="J35" s="139"/>
      <c r="K35" s="121"/>
      <c r="L35" s="273"/>
      <c r="M35" s="274"/>
      <c r="N35" s="274"/>
      <c r="O35" s="274"/>
      <c r="P35" s="274"/>
      <c r="Q35" s="350"/>
      <c r="R35" s="359"/>
      <c r="S35" s="359"/>
      <c r="T35" s="359"/>
    </row>
    <row r="36" spans="1:23" x14ac:dyDescent="0.25">
      <c r="A36" s="348"/>
      <c r="B36" s="130"/>
      <c r="C36" s="360" t="s">
        <v>242</v>
      </c>
      <c r="D36" s="251" t="s">
        <v>82</v>
      </c>
      <c r="E36" s="358">
        <v>0.03</v>
      </c>
      <c r="F36" s="75"/>
      <c r="G36" s="121"/>
      <c r="H36" s="112"/>
      <c r="I36" s="139"/>
      <c r="J36" s="139"/>
      <c r="K36" s="121"/>
      <c r="L36" s="273"/>
      <c r="M36" s="274"/>
      <c r="N36" s="274"/>
      <c r="O36" s="274"/>
      <c r="P36" s="274"/>
      <c r="Q36" s="350"/>
      <c r="R36" s="359"/>
      <c r="S36" s="359"/>
      <c r="T36" s="359"/>
    </row>
    <row r="37" spans="1:23" x14ac:dyDescent="0.25">
      <c r="A37" s="348"/>
      <c r="B37" s="130"/>
      <c r="C37" s="360" t="s">
        <v>243</v>
      </c>
      <c r="D37" s="251" t="s">
        <v>82</v>
      </c>
      <c r="E37" s="361">
        <v>0.08</v>
      </c>
      <c r="F37" s="75"/>
      <c r="G37" s="121"/>
      <c r="H37" s="112"/>
      <c r="I37" s="139"/>
      <c r="J37" s="139"/>
      <c r="K37" s="121"/>
      <c r="L37" s="273"/>
      <c r="M37" s="274"/>
      <c r="N37" s="274"/>
      <c r="O37" s="274"/>
      <c r="P37" s="274"/>
      <c r="Q37" s="350"/>
      <c r="R37" s="359"/>
      <c r="S37" s="359"/>
      <c r="T37" s="359"/>
    </row>
    <row r="38" spans="1:23" x14ac:dyDescent="0.25">
      <c r="A38" s="348"/>
      <c r="B38" s="130"/>
      <c r="C38" s="360" t="s">
        <v>244</v>
      </c>
      <c r="D38" s="132" t="s">
        <v>59</v>
      </c>
      <c r="E38" s="361">
        <v>0.3</v>
      </c>
      <c r="F38" s="75"/>
      <c r="G38" s="121"/>
      <c r="H38" s="112"/>
      <c r="I38" s="139"/>
      <c r="J38" s="139"/>
      <c r="K38" s="121"/>
      <c r="L38" s="273"/>
      <c r="M38" s="274"/>
      <c r="N38" s="274"/>
      <c r="O38" s="274"/>
      <c r="P38" s="274"/>
      <c r="Q38" s="350"/>
      <c r="R38" s="359"/>
      <c r="S38" s="359"/>
      <c r="T38" s="359"/>
    </row>
    <row r="39" spans="1:23" x14ac:dyDescent="0.25">
      <c r="A39" s="348"/>
      <c r="B39" s="130"/>
      <c r="C39" s="360" t="s">
        <v>245</v>
      </c>
      <c r="D39" s="132" t="s">
        <v>59</v>
      </c>
      <c r="E39" s="361">
        <v>5</v>
      </c>
      <c r="F39" s="75"/>
      <c r="G39" s="121"/>
      <c r="H39" s="112"/>
      <c r="I39" s="139"/>
      <c r="J39" s="139"/>
      <c r="K39" s="121"/>
      <c r="L39" s="273"/>
      <c r="M39" s="274"/>
      <c r="N39" s="274"/>
      <c r="O39" s="274"/>
      <c r="P39" s="274"/>
      <c r="Q39" s="350"/>
      <c r="R39" s="359"/>
      <c r="S39" s="359"/>
      <c r="T39" s="359"/>
    </row>
    <row r="40" spans="1:23" ht="57" x14ac:dyDescent="0.25">
      <c r="A40" s="348">
        <f>IF(COUNTBLANK(B40)=1," ",COUNTA(B$14:B40))</f>
        <v>10</v>
      </c>
      <c r="B40" s="130" t="s">
        <v>50</v>
      </c>
      <c r="C40" s="349" t="s">
        <v>246</v>
      </c>
      <c r="D40" s="132" t="s">
        <v>54</v>
      </c>
      <c r="E40" s="132">
        <v>3</v>
      </c>
      <c r="F40" s="75"/>
      <c r="G40" s="182"/>
      <c r="H40" s="112"/>
      <c r="I40" s="182"/>
      <c r="J40" s="183"/>
      <c r="K40" s="182"/>
      <c r="L40" s="273"/>
      <c r="M40" s="274"/>
      <c r="N40" s="274"/>
      <c r="O40" s="274"/>
      <c r="P40" s="274"/>
      <c r="Q40" s="350"/>
    </row>
    <row r="41" spans="1:23" s="363" customFormat="1" ht="11.25" x14ac:dyDescent="0.2">
      <c r="A41" s="348">
        <f>IF(COUNTBLANK(B41)=1," ",COUNTA(B$14:B41))</f>
        <v>11</v>
      </c>
      <c r="B41" s="130" t="s">
        <v>50</v>
      </c>
      <c r="C41" s="349" t="s">
        <v>247</v>
      </c>
      <c r="D41" s="132" t="s">
        <v>82</v>
      </c>
      <c r="E41" s="132">
        <v>0.3</v>
      </c>
      <c r="F41" s="121"/>
      <c r="G41" s="140"/>
      <c r="H41" s="112"/>
      <c r="I41" s="140"/>
      <c r="J41" s="191"/>
      <c r="K41" s="140"/>
      <c r="L41" s="273"/>
      <c r="M41" s="274"/>
      <c r="N41" s="274"/>
      <c r="O41" s="274"/>
      <c r="P41" s="274"/>
      <c r="Q41" s="350"/>
      <c r="R41" s="362"/>
      <c r="S41" s="362"/>
      <c r="T41" s="362"/>
      <c r="U41" s="362"/>
      <c r="V41" s="362"/>
      <c r="W41" s="362"/>
    </row>
    <row r="42" spans="1:23" s="363" customFormat="1" ht="11.25" x14ac:dyDescent="0.25">
      <c r="A42" s="348" t="str">
        <f>IF(COUNTBLANK(B42)=1," ",COUNTA(B$14:B42))</f>
        <v xml:space="preserve"> </v>
      </c>
      <c r="B42" s="147"/>
      <c r="C42" s="121" t="s">
        <v>248</v>
      </c>
      <c r="D42" s="212" t="s">
        <v>82</v>
      </c>
      <c r="E42" s="121">
        <v>0.33</v>
      </c>
      <c r="F42" s="121">
        <v>1.1000000000000001</v>
      </c>
      <c r="G42" s="140"/>
      <c r="H42" s="140"/>
      <c r="I42" s="140"/>
      <c r="J42" s="140"/>
      <c r="K42" s="140"/>
      <c r="L42" s="273"/>
      <c r="M42" s="274"/>
      <c r="N42" s="274"/>
      <c r="O42" s="274"/>
      <c r="P42" s="274"/>
      <c r="Q42" s="350"/>
      <c r="R42" s="362"/>
      <c r="S42" s="362"/>
      <c r="T42" s="362"/>
      <c r="U42" s="362"/>
      <c r="V42" s="362"/>
      <c r="W42" s="362"/>
    </row>
    <row r="43" spans="1:23" s="363" customFormat="1" ht="11.25" x14ac:dyDescent="0.25">
      <c r="A43" s="348" t="str">
        <f>IF(COUNTBLANK(B43)=1," ",COUNTA(B$14:B43))</f>
        <v xml:space="preserve"> </v>
      </c>
      <c r="B43" s="147"/>
      <c r="C43" s="121" t="s">
        <v>249</v>
      </c>
      <c r="D43" s="121" t="s">
        <v>98</v>
      </c>
      <c r="E43" s="121">
        <v>9</v>
      </c>
      <c r="F43" s="121">
        <v>30</v>
      </c>
      <c r="G43" s="140"/>
      <c r="H43" s="140"/>
      <c r="I43" s="140"/>
      <c r="J43" s="140"/>
      <c r="K43" s="140"/>
      <c r="L43" s="273"/>
      <c r="M43" s="274"/>
      <c r="N43" s="274"/>
      <c r="O43" s="274"/>
      <c r="P43" s="274"/>
      <c r="Q43" s="350"/>
      <c r="R43" s="362"/>
      <c r="S43" s="362"/>
      <c r="T43" s="362"/>
      <c r="U43" s="362"/>
      <c r="V43" s="362"/>
      <c r="W43" s="362"/>
    </row>
    <row r="44" spans="1:23" s="365" customFormat="1" ht="11.25" x14ac:dyDescent="0.2">
      <c r="A44" s="348">
        <f>IF(COUNTBLANK(B44)=1," ",COUNTA(B$14:B44))</f>
        <v>12</v>
      </c>
      <c r="B44" s="130" t="s">
        <v>50</v>
      </c>
      <c r="C44" s="349" t="s">
        <v>250</v>
      </c>
      <c r="D44" s="132" t="s">
        <v>59</v>
      </c>
      <c r="E44" s="132">
        <v>2</v>
      </c>
      <c r="F44" s="121"/>
      <c r="G44" s="121"/>
      <c r="H44" s="112"/>
      <c r="I44" s="121"/>
      <c r="J44" s="121"/>
      <c r="K44" s="121"/>
      <c r="L44" s="273"/>
      <c r="M44" s="274"/>
      <c r="N44" s="274"/>
      <c r="O44" s="274"/>
      <c r="P44" s="274"/>
      <c r="Q44" s="350"/>
      <c r="R44" s="364"/>
      <c r="S44" s="364"/>
      <c r="T44" s="364"/>
      <c r="U44" s="364"/>
      <c r="V44" s="364"/>
      <c r="W44" s="364"/>
    </row>
    <row r="45" spans="1:23" s="363" customFormat="1" ht="11.25" x14ac:dyDescent="0.25">
      <c r="A45" s="348" t="str">
        <f>IF(COUNTBLANK(B45)=1," ",COUNTA(B$14:B45))</f>
        <v xml:space="preserve"> </v>
      </c>
      <c r="B45" s="147"/>
      <c r="C45" s="147" t="s">
        <v>251</v>
      </c>
      <c r="D45" s="147" t="s">
        <v>90</v>
      </c>
      <c r="E45" s="121">
        <v>0.6</v>
      </c>
      <c r="F45" s="121">
        <v>0.3</v>
      </c>
      <c r="G45" s="121"/>
      <c r="H45" s="121"/>
      <c r="I45" s="121"/>
      <c r="J45" s="121"/>
      <c r="K45" s="121"/>
      <c r="L45" s="273"/>
      <c r="M45" s="274"/>
      <c r="N45" s="274"/>
      <c r="O45" s="274"/>
      <c r="P45" s="274"/>
      <c r="Q45" s="350"/>
      <c r="R45" s="362"/>
      <c r="S45" s="362"/>
      <c r="T45" s="362"/>
      <c r="U45" s="362"/>
      <c r="V45" s="362"/>
      <c r="W45" s="362"/>
    </row>
    <row r="46" spans="1:23" x14ac:dyDescent="0.25">
      <c r="A46" s="348">
        <f>IF(COUNTBLANK(B46)=1," ",COUNTA(B$14:B46))</f>
        <v>13</v>
      </c>
      <c r="B46" s="130" t="s">
        <v>50</v>
      </c>
      <c r="C46" s="349" t="s">
        <v>252</v>
      </c>
      <c r="D46" s="132" t="s">
        <v>59</v>
      </c>
      <c r="E46" s="132">
        <v>2.5</v>
      </c>
      <c r="F46" s="133"/>
      <c r="G46" s="121"/>
      <c r="H46" s="112"/>
      <c r="I46" s="121"/>
      <c r="J46" s="121"/>
      <c r="K46" s="121"/>
      <c r="L46" s="273"/>
      <c r="M46" s="274"/>
      <c r="N46" s="274"/>
      <c r="O46" s="274"/>
      <c r="P46" s="274"/>
      <c r="Q46" s="350"/>
    </row>
    <row r="47" spans="1:23" ht="23.25" x14ac:dyDescent="0.25">
      <c r="A47" s="348">
        <f>IF(COUNTBLANK(B47)=1," ",COUNTA(B$14:B47))</f>
        <v>14</v>
      </c>
      <c r="B47" s="130" t="s">
        <v>50</v>
      </c>
      <c r="C47" s="349" t="s">
        <v>549</v>
      </c>
      <c r="D47" s="132" t="s">
        <v>59</v>
      </c>
      <c r="E47" s="132">
        <v>35</v>
      </c>
      <c r="F47" s="133"/>
      <c r="G47" s="121"/>
      <c r="H47" s="112"/>
      <c r="I47" s="121"/>
      <c r="J47" s="121"/>
      <c r="K47" s="121"/>
      <c r="L47" s="273"/>
      <c r="M47" s="274"/>
      <c r="N47" s="274"/>
      <c r="O47" s="274"/>
      <c r="P47" s="274"/>
      <c r="Q47" s="350"/>
    </row>
    <row r="48" spans="1:23" x14ac:dyDescent="0.25">
      <c r="A48" s="348">
        <f>IF(COUNTBLANK(B48)=1," ",COUNTA(B$14:B48))</f>
        <v>15</v>
      </c>
      <c r="B48" s="130" t="s">
        <v>50</v>
      </c>
      <c r="C48" s="349" t="s">
        <v>253</v>
      </c>
      <c r="D48" s="132" t="s">
        <v>59</v>
      </c>
      <c r="E48" s="132">
        <v>40</v>
      </c>
      <c r="F48" s="133"/>
      <c r="G48" s="121"/>
      <c r="H48" s="112"/>
      <c r="I48" s="139"/>
      <c r="J48" s="139"/>
      <c r="K48" s="121"/>
      <c r="L48" s="273"/>
      <c r="M48" s="274"/>
      <c r="N48" s="274"/>
      <c r="O48" s="274"/>
      <c r="P48" s="274"/>
      <c r="Q48" s="350"/>
    </row>
    <row r="49" spans="1:23" s="226" customFormat="1" ht="11.25" x14ac:dyDescent="0.25">
      <c r="A49" s="348" t="str">
        <f>IF(COUNTBLANK(B49)=1," ",COUNTA(B$14:B49))</f>
        <v xml:space="preserve"> </v>
      </c>
      <c r="B49" s="130"/>
      <c r="C49" s="147" t="s">
        <v>223</v>
      </c>
      <c r="D49" s="147" t="s">
        <v>98</v>
      </c>
      <c r="E49" s="111">
        <v>10</v>
      </c>
      <c r="F49" s="121">
        <v>0.25</v>
      </c>
      <c r="G49" s="121"/>
      <c r="H49" s="121"/>
      <c r="I49" s="121"/>
      <c r="J49" s="121"/>
      <c r="K49" s="121"/>
      <c r="L49" s="273"/>
      <c r="M49" s="274"/>
      <c r="N49" s="274"/>
      <c r="O49" s="274"/>
      <c r="P49" s="274"/>
      <c r="Q49" s="350"/>
      <c r="R49" s="366"/>
      <c r="S49" s="366"/>
      <c r="T49" s="366"/>
      <c r="U49" s="366"/>
      <c r="V49" s="366"/>
      <c r="W49" s="366"/>
    </row>
    <row r="50" spans="1:23" s="226" customFormat="1" ht="11.25" x14ac:dyDescent="0.25">
      <c r="A50" s="348" t="str">
        <f>IF(COUNTBLANK(B50)=1," ",COUNTA(B$14:B50))</f>
        <v xml:space="preserve"> </v>
      </c>
      <c r="B50" s="130"/>
      <c r="C50" s="147" t="s">
        <v>498</v>
      </c>
      <c r="D50" s="147" t="s">
        <v>98</v>
      </c>
      <c r="E50" s="111">
        <v>200</v>
      </c>
      <c r="F50" s="121">
        <v>5</v>
      </c>
      <c r="G50" s="121"/>
      <c r="H50" s="121"/>
      <c r="I50" s="121"/>
      <c r="J50" s="121"/>
      <c r="K50" s="121"/>
      <c r="L50" s="273"/>
      <c r="M50" s="274"/>
      <c r="N50" s="274"/>
      <c r="O50" s="274"/>
      <c r="P50" s="274"/>
      <c r="Q50" s="350"/>
      <c r="R50" s="366"/>
      <c r="S50" s="366"/>
      <c r="T50" s="366"/>
      <c r="U50" s="366"/>
      <c r="V50" s="366"/>
      <c r="W50" s="366"/>
    </row>
    <row r="51" spans="1:23" s="226" customFormat="1" ht="11.25" x14ac:dyDescent="0.25">
      <c r="A51" s="348" t="str">
        <f>IF(COUNTBLANK(B51)=1," ",COUNTA(B$14:B51))</f>
        <v xml:space="preserve"> </v>
      </c>
      <c r="B51" s="130"/>
      <c r="C51" s="147" t="s">
        <v>147</v>
      </c>
      <c r="D51" s="163" t="s">
        <v>59</v>
      </c>
      <c r="E51" s="111">
        <v>48</v>
      </c>
      <c r="F51" s="121">
        <v>1.2</v>
      </c>
      <c r="G51" s="121"/>
      <c r="H51" s="121"/>
      <c r="I51" s="121"/>
      <c r="J51" s="121"/>
      <c r="K51" s="121"/>
      <c r="L51" s="273"/>
      <c r="M51" s="274"/>
      <c r="N51" s="274"/>
      <c r="O51" s="274"/>
      <c r="P51" s="274"/>
      <c r="Q51" s="350"/>
      <c r="R51" s="366"/>
      <c r="S51" s="366"/>
      <c r="T51" s="366"/>
      <c r="U51" s="366"/>
      <c r="V51" s="366"/>
      <c r="W51" s="366"/>
    </row>
    <row r="52" spans="1:23" s="226" customFormat="1" ht="11.25" x14ac:dyDescent="0.25">
      <c r="A52" s="348" t="str">
        <f>IF(COUNTBLANK(B52)=1," ",COUNTA(B$14:B52))</f>
        <v xml:space="preserve"> </v>
      </c>
      <c r="B52" s="130"/>
      <c r="C52" s="147" t="s">
        <v>498</v>
      </c>
      <c r="D52" s="147" t="s">
        <v>98</v>
      </c>
      <c r="E52" s="111">
        <v>200</v>
      </c>
      <c r="F52" s="121">
        <v>5</v>
      </c>
      <c r="G52" s="121"/>
      <c r="H52" s="121"/>
      <c r="I52" s="121"/>
      <c r="J52" s="121"/>
      <c r="K52" s="121"/>
      <c r="L52" s="273"/>
      <c r="M52" s="274"/>
      <c r="N52" s="274"/>
      <c r="O52" s="274"/>
      <c r="P52" s="274"/>
      <c r="Q52" s="350"/>
      <c r="R52" s="366"/>
      <c r="S52" s="366"/>
      <c r="T52" s="366"/>
      <c r="U52" s="366"/>
      <c r="V52" s="366"/>
      <c r="W52" s="366"/>
    </row>
    <row r="53" spans="1:23" s="158" customFormat="1" ht="12.75" x14ac:dyDescent="0.2">
      <c r="A53" s="348" t="str">
        <f>IF(COUNTBLANK(B53)=1," ",COUNTA(B$14:B53))</f>
        <v xml:space="preserve"> </v>
      </c>
      <c r="B53" s="159"/>
      <c r="C53" s="136" t="s">
        <v>499</v>
      </c>
      <c r="D53" s="134" t="s">
        <v>98</v>
      </c>
      <c r="E53" s="111">
        <v>24</v>
      </c>
      <c r="F53" s="134">
        <v>0.6</v>
      </c>
      <c r="G53" s="134"/>
      <c r="H53" s="134"/>
      <c r="I53" s="134"/>
      <c r="J53" s="134"/>
      <c r="K53" s="162"/>
      <c r="L53" s="273"/>
      <c r="M53" s="274"/>
      <c r="N53" s="274"/>
      <c r="O53" s="274"/>
      <c r="P53" s="274"/>
      <c r="Q53" s="350"/>
      <c r="R53" s="367"/>
      <c r="S53" s="367"/>
      <c r="T53" s="367"/>
      <c r="U53" s="367"/>
      <c r="V53" s="367"/>
      <c r="W53" s="367"/>
    </row>
    <row r="54" spans="1:23" s="158" customFormat="1" ht="12.75" x14ac:dyDescent="0.2">
      <c r="A54" s="348" t="str">
        <f>IF(COUNTBLANK(B54)=1," ",COUNTA(B$14:B54))</f>
        <v xml:space="preserve"> </v>
      </c>
      <c r="B54" s="159"/>
      <c r="C54" s="147" t="s">
        <v>500</v>
      </c>
      <c r="D54" s="134" t="s">
        <v>98</v>
      </c>
      <c r="E54" s="111">
        <v>24</v>
      </c>
      <c r="F54" s="134">
        <v>0.6</v>
      </c>
      <c r="G54" s="134"/>
      <c r="H54" s="134"/>
      <c r="I54" s="134"/>
      <c r="J54" s="134"/>
      <c r="K54" s="162"/>
      <c r="L54" s="273"/>
      <c r="M54" s="274"/>
      <c r="N54" s="274"/>
      <c r="O54" s="274"/>
      <c r="P54" s="274"/>
      <c r="Q54" s="350"/>
      <c r="R54" s="367"/>
      <c r="S54" s="367"/>
      <c r="T54" s="367"/>
      <c r="U54" s="367"/>
      <c r="V54" s="367"/>
      <c r="W54" s="367"/>
    </row>
    <row r="55" spans="1:23" x14ac:dyDescent="0.25">
      <c r="A55" s="348">
        <f>IF(COUNTBLANK(B55)=1," ",COUNTA(B$14:B55))</f>
        <v>16</v>
      </c>
      <c r="B55" s="130" t="s">
        <v>50</v>
      </c>
      <c r="C55" s="349" t="s">
        <v>254</v>
      </c>
      <c r="D55" s="132" t="s">
        <v>54</v>
      </c>
      <c r="E55" s="132">
        <v>9</v>
      </c>
      <c r="F55" s="133"/>
      <c r="G55" s="121"/>
      <c r="H55" s="112"/>
      <c r="I55" s="139"/>
      <c r="J55" s="139"/>
      <c r="K55" s="121"/>
      <c r="L55" s="273"/>
      <c r="M55" s="274"/>
      <c r="N55" s="274"/>
      <c r="O55" s="274"/>
      <c r="P55" s="274"/>
      <c r="Q55" s="350"/>
    </row>
    <row r="56" spans="1:23" x14ac:dyDescent="0.25">
      <c r="A56" s="348">
        <f>IF(COUNTBLANK(B56)=1," ",COUNTA(B$14:B56))</f>
        <v>17</v>
      </c>
      <c r="B56" s="130" t="s">
        <v>50</v>
      </c>
      <c r="C56" s="349" t="s">
        <v>255</v>
      </c>
      <c r="D56" s="132" t="s">
        <v>52</v>
      </c>
      <c r="E56" s="132">
        <v>25</v>
      </c>
      <c r="F56" s="133"/>
      <c r="G56" s="121"/>
      <c r="H56" s="112"/>
      <c r="I56" s="139"/>
      <c r="J56" s="139"/>
      <c r="K56" s="121"/>
      <c r="L56" s="273"/>
      <c r="M56" s="274"/>
      <c r="N56" s="274"/>
      <c r="O56" s="274"/>
      <c r="P56" s="274"/>
      <c r="Q56" s="350"/>
    </row>
    <row r="57" spans="1:23" x14ac:dyDescent="0.25">
      <c r="A57" s="348">
        <f>IF(COUNTBLANK(B57)=1," ",COUNTA(B$14:B57))</f>
        <v>18</v>
      </c>
      <c r="B57" s="130" t="s">
        <v>50</v>
      </c>
      <c r="C57" s="349" t="s">
        <v>550</v>
      </c>
      <c r="D57" s="132" t="s">
        <v>54</v>
      </c>
      <c r="E57" s="132">
        <v>9</v>
      </c>
      <c r="F57" s="133"/>
      <c r="G57" s="121"/>
      <c r="H57" s="112"/>
      <c r="I57" s="139"/>
      <c r="J57" s="139"/>
      <c r="K57" s="121"/>
      <c r="L57" s="273"/>
      <c r="M57" s="274"/>
      <c r="N57" s="274"/>
      <c r="O57" s="274"/>
      <c r="P57" s="274"/>
      <c r="Q57" s="350"/>
    </row>
    <row r="58" spans="1:23" x14ac:dyDescent="0.25">
      <c r="A58" s="348">
        <f>IF(COUNTBLANK(B58)=1," ",COUNTA(B$14:B58))</f>
        <v>19</v>
      </c>
      <c r="B58" s="130" t="s">
        <v>50</v>
      </c>
      <c r="C58" s="349" t="s">
        <v>256</v>
      </c>
      <c r="D58" s="132" t="s">
        <v>52</v>
      </c>
      <c r="E58" s="132">
        <v>4</v>
      </c>
      <c r="F58" s="133"/>
      <c r="G58" s="140"/>
      <c r="H58" s="112"/>
      <c r="I58" s="140"/>
      <c r="J58" s="140"/>
      <c r="K58" s="140"/>
      <c r="L58" s="273"/>
      <c r="M58" s="274"/>
      <c r="N58" s="274"/>
      <c r="O58" s="274"/>
      <c r="P58" s="274"/>
      <c r="Q58" s="350"/>
    </row>
    <row r="59" spans="1:23" x14ac:dyDescent="0.25">
      <c r="A59" s="348" t="str">
        <f>IF(COUNTBLANK(B59)=1," ",COUNTA(B$14:B59))</f>
        <v xml:space="preserve"> </v>
      </c>
      <c r="B59" s="133"/>
      <c r="C59" s="349" t="s">
        <v>257</v>
      </c>
      <c r="D59" s="132"/>
      <c r="E59" s="132"/>
      <c r="F59" s="133"/>
      <c r="G59" s="133"/>
      <c r="H59" s="133"/>
      <c r="I59" s="133"/>
      <c r="J59" s="133"/>
      <c r="K59" s="133"/>
      <c r="L59" s="273"/>
      <c r="M59" s="274"/>
      <c r="N59" s="274"/>
      <c r="O59" s="274"/>
      <c r="P59" s="274"/>
      <c r="Q59" s="350"/>
    </row>
    <row r="60" spans="1:23" x14ac:dyDescent="0.25">
      <c r="A60" s="348">
        <f>IF(COUNTBLANK(B60)=1," ",COUNTA(B$14:B60))</f>
        <v>20</v>
      </c>
      <c r="B60" s="130" t="s">
        <v>50</v>
      </c>
      <c r="C60" s="349" t="s">
        <v>258</v>
      </c>
      <c r="D60" s="132" t="s">
        <v>52</v>
      </c>
      <c r="E60" s="132">
        <v>76</v>
      </c>
      <c r="F60" s="133"/>
      <c r="G60" s="121"/>
      <c r="H60" s="112"/>
      <c r="I60" s="139"/>
      <c r="J60" s="139"/>
      <c r="K60" s="121"/>
      <c r="L60" s="273"/>
      <c r="M60" s="274"/>
      <c r="N60" s="274"/>
      <c r="O60" s="274"/>
      <c r="P60" s="274"/>
      <c r="Q60" s="350"/>
    </row>
    <row r="61" spans="1:23" x14ac:dyDescent="0.25">
      <c r="A61" s="348">
        <f>IF(COUNTBLANK(B61)=1," ",COUNTA(B$14:B61))</f>
        <v>21</v>
      </c>
      <c r="B61" s="130" t="s">
        <v>50</v>
      </c>
      <c r="C61" s="349" t="s">
        <v>259</v>
      </c>
      <c r="D61" s="132" t="s">
        <v>59</v>
      </c>
      <c r="E61" s="132">
        <v>38</v>
      </c>
      <c r="F61" s="133"/>
      <c r="G61" s="121"/>
      <c r="H61" s="112"/>
      <c r="I61" s="139"/>
      <c r="J61" s="139"/>
      <c r="K61" s="121"/>
      <c r="L61" s="273"/>
      <c r="M61" s="274"/>
      <c r="N61" s="274"/>
      <c r="O61" s="274"/>
      <c r="P61" s="274"/>
      <c r="Q61" s="350"/>
    </row>
    <row r="62" spans="1:23" ht="23.25" x14ac:dyDescent="0.25">
      <c r="A62" s="348">
        <f>IF(COUNTBLANK(B62)=1," ",COUNTA(B$14:B62))</f>
        <v>22</v>
      </c>
      <c r="B62" s="130" t="s">
        <v>50</v>
      </c>
      <c r="C62" s="349" t="s">
        <v>260</v>
      </c>
      <c r="D62" s="132" t="s">
        <v>59</v>
      </c>
      <c r="E62" s="132">
        <v>35</v>
      </c>
      <c r="F62" s="133"/>
      <c r="G62" s="121"/>
      <c r="H62" s="112"/>
      <c r="I62" s="139"/>
      <c r="J62" s="139"/>
      <c r="K62" s="121"/>
      <c r="L62" s="273"/>
      <c r="M62" s="274"/>
      <c r="N62" s="274"/>
      <c r="O62" s="274"/>
      <c r="P62" s="274"/>
      <c r="Q62" s="350"/>
    </row>
    <row r="63" spans="1:23" ht="23.25" x14ac:dyDescent="0.25">
      <c r="A63" s="348">
        <f>IF(COUNTBLANK(B63)=1," ",COUNTA(B$14:B63))</f>
        <v>23</v>
      </c>
      <c r="B63" s="130" t="s">
        <v>50</v>
      </c>
      <c r="C63" s="349" t="s">
        <v>261</v>
      </c>
      <c r="D63" s="132" t="s">
        <v>59</v>
      </c>
      <c r="E63" s="132">
        <v>35</v>
      </c>
      <c r="F63" s="133"/>
      <c r="G63" s="121"/>
      <c r="H63" s="112"/>
      <c r="I63" s="139"/>
      <c r="J63" s="139"/>
      <c r="K63" s="121"/>
      <c r="L63" s="273"/>
      <c r="M63" s="274"/>
      <c r="N63" s="274"/>
      <c r="O63" s="274"/>
      <c r="P63" s="274"/>
      <c r="Q63" s="350"/>
    </row>
    <row r="64" spans="1:23" s="267" customFormat="1" ht="11.25" x14ac:dyDescent="0.2">
      <c r="A64" s="348">
        <f>IF(COUNTBLANK(B64)=1," ",COUNTA(B$14:B64))</f>
        <v>24</v>
      </c>
      <c r="B64" s="130" t="s">
        <v>50</v>
      </c>
      <c r="C64" s="315" t="s">
        <v>160</v>
      </c>
      <c r="D64" s="254" t="s">
        <v>82</v>
      </c>
      <c r="E64" s="132">
        <v>50</v>
      </c>
      <c r="F64" s="252"/>
      <c r="G64" s="252"/>
      <c r="H64" s="112"/>
      <c r="I64" s="253"/>
      <c r="J64" s="254"/>
      <c r="K64" s="252"/>
      <c r="L64" s="273"/>
      <c r="M64" s="274"/>
      <c r="N64" s="274"/>
      <c r="O64" s="274"/>
      <c r="P64" s="274"/>
      <c r="Q64" s="350"/>
      <c r="R64" s="368"/>
      <c r="S64" s="368"/>
      <c r="T64" s="368"/>
      <c r="U64" s="368"/>
      <c r="V64" s="368"/>
      <c r="W64" s="368"/>
    </row>
    <row r="65" spans="1:23" s="267" customFormat="1" ht="11.25" x14ac:dyDescent="0.25">
      <c r="A65" s="369" t="str">
        <f>IF(COUNTBLANK(B65)=1," ",COUNTA(B$14:B65))</f>
        <v xml:space="preserve"> </v>
      </c>
      <c r="B65" s="370"/>
      <c r="C65" s="371" t="s">
        <v>161</v>
      </c>
      <c r="D65" s="371" t="s">
        <v>54</v>
      </c>
      <c r="E65" s="372">
        <v>8</v>
      </c>
      <c r="F65" s="373">
        <v>0.14285714285714299</v>
      </c>
      <c r="G65" s="373"/>
      <c r="H65" s="373"/>
      <c r="I65" s="374"/>
      <c r="J65" s="371"/>
      <c r="K65" s="373"/>
      <c r="L65" s="375"/>
      <c r="M65" s="376"/>
      <c r="N65" s="376"/>
      <c r="O65" s="376"/>
      <c r="P65" s="376"/>
      <c r="Q65" s="377"/>
      <c r="R65" s="368"/>
      <c r="S65" s="368"/>
      <c r="T65" s="368"/>
      <c r="U65" s="368"/>
      <c r="V65" s="368"/>
      <c r="W65" s="368"/>
    </row>
    <row r="67" spans="1:23" s="169" customFormat="1" ht="11.25" x14ac:dyDescent="0.25">
      <c r="A67" s="189" t="str">
        <f>IF(COUNTBLANK(I67)=1," ",COUNTA($I67:I$148))</f>
        <v xml:space="preserve"> </v>
      </c>
      <c r="B67" s="189"/>
      <c r="C67" s="269" t="s">
        <v>179</v>
      </c>
      <c r="D67" s="189"/>
      <c r="G67" s="189"/>
      <c r="H67" s="189"/>
      <c r="I67" s="189"/>
      <c r="J67" s="189"/>
      <c r="K67" s="189"/>
      <c r="L67" s="189"/>
      <c r="M67" s="316"/>
      <c r="N67" s="316"/>
      <c r="O67" s="316"/>
      <c r="P67" s="316"/>
      <c r="Q67" s="316"/>
      <c r="R67" s="378"/>
      <c r="S67" s="378"/>
      <c r="T67" s="378"/>
      <c r="U67" s="378"/>
      <c r="V67" s="378"/>
      <c r="W67" s="378"/>
    </row>
    <row r="68" spans="1:23" s="169" customFormat="1" ht="11.25" x14ac:dyDescent="0.25">
      <c r="A68" s="189" t="str">
        <f>IF(COUNTBLANK(I68)=1," ",COUNTA($I68:I$148))</f>
        <v xml:space="preserve"> </v>
      </c>
      <c r="B68" s="189"/>
      <c r="C68" s="269" t="s">
        <v>180</v>
      </c>
      <c r="D68" s="317"/>
      <c r="G68" s="189"/>
      <c r="I68" s="189"/>
      <c r="J68" s="189"/>
      <c r="K68" s="189"/>
      <c r="L68" s="189"/>
      <c r="M68" s="318"/>
      <c r="N68" s="319"/>
      <c r="O68" s="318"/>
      <c r="P68" s="318"/>
      <c r="Q68" s="318"/>
      <c r="R68" s="378"/>
      <c r="S68" s="378"/>
      <c r="T68" s="378"/>
      <c r="U68" s="378"/>
      <c r="V68" s="378"/>
      <c r="W68" s="378"/>
    </row>
    <row r="69" spans="1:23" x14ac:dyDescent="0.25">
      <c r="C69" s="270"/>
      <c r="M69" s="320"/>
      <c r="N69" s="320"/>
      <c r="O69" s="320"/>
      <c r="P69" s="320"/>
      <c r="Q69" s="320"/>
    </row>
    <row r="71" spans="1:23" x14ac:dyDescent="0.25">
      <c r="C71" s="31" t="s">
        <v>476</v>
      </c>
      <c r="G71" s="321"/>
    </row>
    <row r="72" spans="1:23" x14ac:dyDescent="0.25">
      <c r="C72" s="30" t="s">
        <v>470</v>
      </c>
    </row>
    <row r="73" spans="1:23" x14ac:dyDescent="0.25">
      <c r="C73" s="1"/>
    </row>
    <row r="74" spans="1:23" x14ac:dyDescent="0.25">
      <c r="C74" s="31" t="s">
        <v>475</v>
      </c>
    </row>
    <row r="75" spans="1:23" x14ac:dyDescent="0.25">
      <c r="C75" s="31" t="s">
        <v>474</v>
      </c>
    </row>
  </sheetData>
  <mergeCells count="12">
    <mergeCell ref="A1:G1"/>
    <mergeCell ref="D2:L2"/>
    <mergeCell ref="D3:M3"/>
    <mergeCell ref="G11:L11"/>
    <mergeCell ref="M11:Q11"/>
    <mergeCell ref="R34:T34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91"/>
  <sheetViews>
    <sheetView topLeftCell="A64" zoomScaleNormal="100" workbookViewId="0">
      <selection activeCell="E94" sqref="E94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7.140625" style="73" customWidth="1"/>
    <col min="6" max="6" width="0.140625" style="73" hidden="1" customWidth="1"/>
    <col min="7" max="7" width="6.140625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253" width="8.85546875" style="73" customWidth="1"/>
    <col min="254" max="254" width="4.140625" style="73" customWidth="1"/>
    <col min="255" max="255" width="5.42578125" style="73" customWidth="1"/>
    <col min="256" max="256" width="34.85546875" style="73" customWidth="1"/>
    <col min="257" max="257" width="5.42578125" style="73" customWidth="1"/>
    <col min="258" max="258" width="7.42578125" style="73" customWidth="1"/>
    <col min="259" max="259" width="11.5703125" style="73" hidden="1"/>
    <col min="260" max="260" width="7" style="73" customWidth="1"/>
    <col min="261" max="262" width="6.85546875" style="73" customWidth="1"/>
    <col min="263" max="263" width="7.85546875" style="73" customWidth="1"/>
    <col min="264" max="264" width="5.85546875" style="73" customWidth="1"/>
    <col min="265" max="265" width="5.42578125" style="73" customWidth="1"/>
    <col min="266" max="270" width="8" style="73" customWidth="1"/>
    <col min="271" max="509" width="8.85546875" style="73" customWidth="1"/>
    <col min="510" max="510" width="4.140625" style="73" customWidth="1"/>
    <col min="511" max="511" width="5.42578125" style="73" customWidth="1"/>
    <col min="512" max="512" width="34.85546875" style="73" customWidth="1"/>
    <col min="513" max="513" width="5.42578125" style="73" customWidth="1"/>
    <col min="514" max="514" width="7.42578125" style="73" customWidth="1"/>
    <col min="515" max="515" width="11.5703125" style="73" hidden="1"/>
    <col min="516" max="516" width="7" style="73" customWidth="1"/>
    <col min="517" max="518" width="6.85546875" style="73" customWidth="1"/>
    <col min="519" max="519" width="7.85546875" style="73" customWidth="1"/>
    <col min="520" max="520" width="5.85546875" style="73" customWidth="1"/>
    <col min="521" max="521" width="5.42578125" style="73" customWidth="1"/>
    <col min="522" max="526" width="8" style="73" customWidth="1"/>
    <col min="527" max="765" width="8.85546875" style="73" customWidth="1"/>
    <col min="766" max="766" width="4.140625" style="73" customWidth="1"/>
    <col min="767" max="767" width="5.42578125" style="73" customWidth="1"/>
    <col min="768" max="768" width="34.85546875" style="73" customWidth="1"/>
    <col min="769" max="769" width="5.42578125" style="73" customWidth="1"/>
    <col min="770" max="770" width="7.42578125" style="73" customWidth="1"/>
    <col min="771" max="771" width="11.5703125" style="73" hidden="1"/>
    <col min="772" max="772" width="7" style="73" customWidth="1"/>
    <col min="773" max="774" width="6.85546875" style="73" customWidth="1"/>
    <col min="775" max="775" width="7.85546875" style="73" customWidth="1"/>
    <col min="776" max="776" width="5.85546875" style="73" customWidth="1"/>
    <col min="777" max="777" width="5.42578125" style="73" customWidth="1"/>
    <col min="778" max="782" width="8" style="73" customWidth="1"/>
    <col min="783" max="1021" width="8.85546875" style="73" customWidth="1"/>
    <col min="1022" max="1022" width="4.140625" style="73" customWidth="1"/>
    <col min="1023" max="1023" width="5.42578125" style="73" customWidth="1"/>
    <col min="1024" max="1025" width="34.85546875" style="73" customWidth="1"/>
  </cols>
  <sheetData>
    <row r="1" spans="1:17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5</v>
      </c>
      <c r="I1" s="77"/>
      <c r="J1" s="77"/>
      <c r="K1" s="77"/>
      <c r="L1" s="77"/>
      <c r="M1" s="77"/>
    </row>
    <row r="2" spans="1:17" s="78" customFormat="1" ht="11.25" x14ac:dyDescent="0.2">
      <c r="A2" s="79"/>
      <c r="B2" s="79"/>
      <c r="C2" s="79"/>
      <c r="D2" s="606" t="s">
        <v>18</v>
      </c>
      <c r="E2" s="606"/>
      <c r="F2" s="606"/>
      <c r="G2" s="606"/>
      <c r="H2" s="606"/>
      <c r="I2" s="606"/>
      <c r="J2" s="606"/>
      <c r="K2" s="606"/>
      <c r="L2" s="606"/>
      <c r="M2" s="606"/>
    </row>
    <row r="3" spans="1:17" s="78" customFormat="1" ht="11.25" x14ac:dyDescent="0.2">
      <c r="B3" s="79"/>
      <c r="C3" s="79"/>
      <c r="D3" s="612" t="s">
        <v>32</v>
      </c>
      <c r="E3" s="612"/>
      <c r="F3" s="612"/>
      <c r="G3" s="612"/>
      <c r="H3" s="612"/>
      <c r="I3" s="612"/>
      <c r="J3" s="612"/>
      <c r="K3" s="612"/>
      <c r="L3" s="612"/>
      <c r="M3" s="612"/>
    </row>
    <row r="4" spans="1:17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</row>
    <row r="5" spans="1:17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85" customFormat="1" ht="10.5" customHeight="1" x14ac:dyDescent="0.2">
      <c r="A8" s="81"/>
      <c r="B8" s="84"/>
      <c r="C8" s="576" t="s">
        <v>479</v>
      </c>
      <c r="D8" s="574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</row>
    <row r="9" spans="1:17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</row>
    <row r="10" spans="1:17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84"/>
      <c r="N10" s="90"/>
      <c r="O10" s="84"/>
      <c r="P10" s="570" t="s">
        <v>470</v>
      </c>
      <c r="Q10" s="84"/>
    </row>
    <row r="11" spans="1:17" s="92" customFormat="1" ht="10.5" customHeight="1" x14ac:dyDescent="0.2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39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9" x14ac:dyDescent="0.2">
      <c r="A12" s="602"/>
      <c r="B12" s="602"/>
      <c r="C12" s="603"/>
      <c r="D12" s="604"/>
      <c r="E12" s="602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">
      <c r="A13" s="345">
        <v>1</v>
      </c>
      <c r="B13" s="102">
        <f>A13+1</f>
        <v>2</v>
      </c>
      <c r="C13" s="103">
        <f>B13+1</f>
        <v>3</v>
      </c>
      <c r="D13" s="102">
        <f>C13+1</f>
        <v>4</v>
      </c>
      <c r="E13" s="102">
        <f>D13+1</f>
        <v>5</v>
      </c>
      <c r="F13" s="104">
        <v>1</v>
      </c>
      <c r="G13" s="102">
        <f>E13+1</f>
        <v>6</v>
      </c>
      <c r="H13" s="102">
        <f t="shared" ref="H13:Q13" si="0">G13+1</f>
        <v>7</v>
      </c>
      <c r="I13" s="102">
        <f t="shared" si="0"/>
        <v>8</v>
      </c>
      <c r="J13" s="102">
        <f t="shared" si="0"/>
        <v>9</v>
      </c>
      <c r="K13" s="102">
        <f t="shared" si="0"/>
        <v>10</v>
      </c>
      <c r="L13" s="102">
        <f t="shared" si="0"/>
        <v>11</v>
      </c>
      <c r="M13" s="102">
        <f t="shared" si="0"/>
        <v>12</v>
      </c>
      <c r="N13" s="102">
        <f t="shared" si="0"/>
        <v>13</v>
      </c>
      <c r="O13" s="102">
        <f t="shared" si="0"/>
        <v>14</v>
      </c>
      <c r="P13" s="102">
        <f t="shared" si="0"/>
        <v>15</v>
      </c>
      <c r="Q13" s="346">
        <f t="shared" si="0"/>
        <v>16</v>
      </c>
    </row>
    <row r="14" spans="1:17" s="92" customFormat="1" ht="11.25" x14ac:dyDescent="0.2">
      <c r="A14" s="348">
        <f>IF(COUNTBLANK(B14)=1," ",COUNTA(B$14:B14))</f>
        <v>1</v>
      </c>
      <c r="B14" s="130" t="s">
        <v>50</v>
      </c>
      <c r="C14" s="379" t="s">
        <v>262</v>
      </c>
      <c r="D14" s="380" t="s">
        <v>263</v>
      </c>
      <c r="E14" s="381">
        <v>110</v>
      </c>
      <c r="F14" s="104"/>
      <c r="G14" s="382"/>
      <c r="H14" s="208"/>
      <c r="I14" s="382"/>
      <c r="J14" s="382"/>
      <c r="K14" s="382"/>
      <c r="L14" s="273"/>
      <c r="M14" s="274"/>
      <c r="N14" s="274"/>
      <c r="O14" s="274"/>
      <c r="P14" s="274"/>
      <c r="Q14" s="350"/>
    </row>
    <row r="15" spans="1:17" s="92" customFormat="1" ht="11.25" x14ac:dyDescent="0.2">
      <c r="A15" s="348">
        <f>IF(COUNTBLANK(B15)=1," ",COUNTA(B$14:B15))</f>
        <v>2</v>
      </c>
      <c r="B15" s="130" t="s">
        <v>50</v>
      </c>
      <c r="C15" s="131" t="s">
        <v>264</v>
      </c>
      <c r="D15" s="132" t="s">
        <v>59</v>
      </c>
      <c r="E15" s="132">
        <v>30</v>
      </c>
      <c r="F15" s="104"/>
      <c r="G15" s="182"/>
      <c r="H15" s="112"/>
      <c r="I15" s="183"/>
      <c r="J15" s="183"/>
      <c r="K15" s="182"/>
      <c r="L15" s="273"/>
      <c r="M15" s="274"/>
      <c r="N15" s="274"/>
      <c r="O15" s="274"/>
      <c r="P15" s="274"/>
      <c r="Q15" s="350"/>
    </row>
    <row r="16" spans="1:17" s="92" customFormat="1" ht="11.25" x14ac:dyDescent="0.2">
      <c r="A16" s="348">
        <f>IF(COUNTBLANK(B16)=1," ",COUNTA(B$14:B16))</f>
        <v>3</v>
      </c>
      <c r="B16" s="130" t="s">
        <v>50</v>
      </c>
      <c r="C16" s="383" t="s">
        <v>265</v>
      </c>
      <c r="D16" s="132" t="s">
        <v>59</v>
      </c>
      <c r="E16" s="102">
        <v>670</v>
      </c>
      <c r="F16" s="104"/>
      <c r="G16" s="182"/>
      <c r="H16" s="112"/>
      <c r="I16" s="183"/>
      <c r="J16" s="183"/>
      <c r="K16" s="182"/>
      <c r="L16" s="273"/>
      <c r="M16" s="274"/>
      <c r="N16" s="274"/>
      <c r="O16" s="274"/>
      <c r="P16" s="274"/>
      <c r="Q16" s="350"/>
    </row>
    <row r="17" spans="1:17" s="384" customFormat="1" ht="11.25" x14ac:dyDescent="0.2">
      <c r="A17" s="348">
        <f>IF(COUNTBLANK(B17)=1," ",COUNTA(B$14:B17))</f>
        <v>4</v>
      </c>
      <c r="B17" s="130" t="s">
        <v>50</v>
      </c>
      <c r="C17" s="179" t="s">
        <v>266</v>
      </c>
      <c r="D17" s="180" t="s">
        <v>52</v>
      </c>
      <c r="E17" s="217">
        <v>110</v>
      </c>
      <c r="F17" s="140"/>
      <c r="G17" s="382"/>
      <c r="H17" s="112"/>
      <c r="I17" s="382"/>
      <c r="J17" s="382"/>
      <c r="K17" s="382"/>
      <c r="L17" s="273"/>
      <c r="M17" s="274"/>
      <c r="N17" s="274"/>
      <c r="O17" s="274"/>
      <c r="P17" s="274"/>
      <c r="Q17" s="350"/>
    </row>
    <row r="18" spans="1:17" x14ac:dyDescent="0.25">
      <c r="A18" s="348">
        <f>IF(COUNTBLANK(B18)=1," ",COUNTA(B$14:B18))</f>
        <v>5</v>
      </c>
      <c r="B18" s="130" t="s">
        <v>50</v>
      </c>
      <c r="C18" s="131" t="s">
        <v>267</v>
      </c>
      <c r="D18" s="132" t="s">
        <v>52</v>
      </c>
      <c r="E18" s="132">
        <v>125</v>
      </c>
      <c r="F18" s="133"/>
      <c r="G18" s="382"/>
      <c r="H18" s="112"/>
      <c r="I18" s="382"/>
      <c r="J18" s="382"/>
      <c r="K18" s="382"/>
      <c r="L18" s="273"/>
      <c r="M18" s="274"/>
      <c r="N18" s="274"/>
      <c r="O18" s="274"/>
      <c r="P18" s="274"/>
      <c r="Q18" s="350"/>
    </row>
    <row r="19" spans="1:17" x14ac:dyDescent="0.25">
      <c r="A19" s="348">
        <f>IF(COUNTBLANK(B19)=1," ",COUNTA(B$14:B19))</f>
        <v>6</v>
      </c>
      <c r="B19" s="130" t="s">
        <v>50</v>
      </c>
      <c r="C19" s="131" t="s">
        <v>268</v>
      </c>
      <c r="D19" s="132" t="s">
        <v>59</v>
      </c>
      <c r="E19" s="132">
        <v>670</v>
      </c>
      <c r="F19" s="133"/>
      <c r="G19" s="140"/>
      <c r="H19" s="112"/>
      <c r="I19" s="140"/>
      <c r="J19" s="140"/>
      <c r="K19" s="140"/>
      <c r="L19" s="273"/>
      <c r="M19" s="274"/>
      <c r="N19" s="274"/>
      <c r="O19" s="274"/>
      <c r="P19" s="274"/>
      <c r="Q19" s="350"/>
    </row>
    <row r="20" spans="1:17" x14ac:dyDescent="0.25">
      <c r="A20" s="348">
        <f>IF(COUNTBLANK(B20)=1," ",COUNTA(B$14:B20))</f>
        <v>7</v>
      </c>
      <c r="B20" s="130" t="s">
        <v>50</v>
      </c>
      <c r="C20" s="75" t="s">
        <v>269</v>
      </c>
      <c r="D20" s="385" t="s">
        <v>82</v>
      </c>
      <c r="E20" s="385">
        <v>5</v>
      </c>
      <c r="F20" s="133"/>
      <c r="G20" s="111"/>
      <c r="H20" s="112"/>
      <c r="I20" s="111"/>
      <c r="J20" s="111"/>
      <c r="K20" s="111"/>
      <c r="L20" s="273"/>
      <c r="M20" s="274"/>
      <c r="N20" s="274"/>
      <c r="O20" s="274"/>
      <c r="P20" s="274"/>
      <c r="Q20" s="350"/>
    </row>
    <row r="21" spans="1:17" s="220" customFormat="1" ht="11.25" x14ac:dyDescent="0.2">
      <c r="A21" s="348">
        <f>IF(COUNTBLANK(B21)=1," ",COUNTA(B$14:B21))</f>
        <v>8</v>
      </c>
      <c r="B21" s="130" t="s">
        <v>50</v>
      </c>
      <c r="C21" s="131" t="s">
        <v>270</v>
      </c>
      <c r="D21" s="385" t="s">
        <v>82</v>
      </c>
      <c r="E21" s="132">
        <v>0.9</v>
      </c>
      <c r="F21" s="382"/>
      <c r="G21" s="382"/>
      <c r="H21" s="112"/>
      <c r="I21" s="382"/>
      <c r="J21" s="386"/>
      <c r="K21" s="382"/>
      <c r="L21" s="273"/>
      <c r="M21" s="274"/>
      <c r="N21" s="274"/>
      <c r="O21" s="274"/>
      <c r="P21" s="274"/>
      <c r="Q21" s="350"/>
    </row>
    <row r="22" spans="1:17" s="220" customFormat="1" ht="11.25" x14ac:dyDescent="0.2">
      <c r="A22" s="348" t="str">
        <f>IF(COUNTBLANK(B22)=1," ",COUNTA(B$14:B22))</f>
        <v xml:space="preserve"> </v>
      </c>
      <c r="B22" s="231"/>
      <c r="C22" s="182" t="s">
        <v>248</v>
      </c>
      <c r="D22" s="258" t="s">
        <v>82</v>
      </c>
      <c r="E22" s="387">
        <v>0.99</v>
      </c>
      <c r="F22" s="382">
        <v>1.1000000000000001</v>
      </c>
      <c r="G22" s="382"/>
      <c r="H22" s="382"/>
      <c r="I22" s="382"/>
      <c r="J22" s="382"/>
      <c r="K22" s="382"/>
      <c r="L22" s="273"/>
      <c r="M22" s="274"/>
      <c r="N22" s="274"/>
      <c r="O22" s="274"/>
      <c r="P22" s="274"/>
      <c r="Q22" s="350"/>
    </row>
    <row r="23" spans="1:17" s="220" customFormat="1" ht="11.25" x14ac:dyDescent="0.25">
      <c r="A23" s="348" t="str">
        <f>IF(COUNTBLANK(B23)=1," ",COUNTA(B$14:B23))</f>
        <v xml:space="preserve"> </v>
      </c>
      <c r="B23" s="231"/>
      <c r="C23" s="182" t="s">
        <v>249</v>
      </c>
      <c r="D23" s="182" t="s">
        <v>98</v>
      </c>
      <c r="E23" s="387">
        <v>31.5</v>
      </c>
      <c r="F23" s="382">
        <v>35</v>
      </c>
      <c r="G23" s="382"/>
      <c r="H23" s="382"/>
      <c r="I23" s="382"/>
      <c r="J23" s="382"/>
      <c r="K23" s="382"/>
      <c r="L23" s="273"/>
      <c r="M23" s="274"/>
      <c r="N23" s="274"/>
      <c r="O23" s="274"/>
      <c r="P23" s="274"/>
      <c r="Q23" s="350"/>
    </row>
    <row r="24" spans="1:17" s="220" customFormat="1" ht="11.25" x14ac:dyDescent="0.2">
      <c r="A24" s="348">
        <f>IF(COUNTBLANK(B24)=1," ",COUNTA(B$14:B24))</f>
        <v>9</v>
      </c>
      <c r="B24" s="117" t="s">
        <v>50</v>
      </c>
      <c r="C24" s="230" t="s">
        <v>271</v>
      </c>
      <c r="D24" s="385" t="s">
        <v>82</v>
      </c>
      <c r="E24" s="121">
        <v>6.5</v>
      </c>
      <c r="F24" s="382"/>
      <c r="G24" s="382"/>
      <c r="H24" s="112"/>
      <c r="I24" s="382"/>
      <c r="J24" s="386"/>
      <c r="K24" s="382"/>
      <c r="L24" s="273"/>
      <c r="M24" s="274"/>
      <c r="N24" s="274"/>
      <c r="O24" s="274"/>
      <c r="P24" s="274"/>
      <c r="Q24" s="350"/>
    </row>
    <row r="25" spans="1:17" s="220" customFormat="1" ht="11.25" x14ac:dyDescent="0.2">
      <c r="A25" s="348" t="str">
        <f>IF(COUNTBLANK(B25)=1," ",COUNTA(B$14:B25))</f>
        <v xml:space="preserve"> </v>
      </c>
      <c r="B25" s="231"/>
      <c r="C25" s="182" t="s">
        <v>248</v>
      </c>
      <c r="D25" s="258" t="s">
        <v>82</v>
      </c>
      <c r="E25" s="387">
        <v>7.15</v>
      </c>
      <c r="F25" s="382">
        <v>1.1000000000000001</v>
      </c>
      <c r="G25" s="382"/>
      <c r="H25" s="382"/>
      <c r="I25" s="382"/>
      <c r="J25" s="382"/>
      <c r="K25" s="382"/>
      <c r="L25" s="273"/>
      <c r="M25" s="274"/>
      <c r="N25" s="274"/>
      <c r="O25" s="274"/>
      <c r="P25" s="274"/>
      <c r="Q25" s="350"/>
    </row>
    <row r="26" spans="1:17" s="220" customFormat="1" ht="11.25" x14ac:dyDescent="0.25">
      <c r="A26" s="348" t="str">
        <f>IF(COUNTBLANK(B26)=1," ",COUNTA(B$14:B26))</f>
        <v xml:space="preserve"> </v>
      </c>
      <c r="B26" s="231"/>
      <c r="C26" s="182" t="s">
        <v>249</v>
      </c>
      <c r="D26" s="182" t="s">
        <v>98</v>
      </c>
      <c r="E26" s="387">
        <v>227.5</v>
      </c>
      <c r="F26" s="382">
        <v>35</v>
      </c>
      <c r="G26" s="382"/>
      <c r="H26" s="382"/>
      <c r="I26" s="382"/>
      <c r="J26" s="382"/>
      <c r="K26" s="382"/>
      <c r="L26" s="273"/>
      <c r="M26" s="274"/>
      <c r="N26" s="274"/>
      <c r="O26" s="274"/>
      <c r="P26" s="274"/>
      <c r="Q26" s="350"/>
    </row>
    <row r="27" spans="1:17" s="363" customFormat="1" ht="11.25" x14ac:dyDescent="0.2">
      <c r="A27" s="348">
        <f>IF(COUNTBLANK(B27)=1," ",COUNTA(B$14:B27))</f>
        <v>10</v>
      </c>
      <c r="B27" s="130" t="s">
        <v>50</v>
      </c>
      <c r="C27" s="230" t="s">
        <v>272</v>
      </c>
      <c r="D27" s="385" t="s">
        <v>59</v>
      </c>
      <c r="E27" s="121">
        <v>0.5</v>
      </c>
      <c r="F27" s="121"/>
      <c r="G27" s="382"/>
      <c r="H27" s="112"/>
      <c r="I27" s="382"/>
      <c r="J27" s="382"/>
      <c r="K27" s="382"/>
      <c r="L27" s="273"/>
      <c r="M27" s="274"/>
      <c r="N27" s="274"/>
      <c r="O27" s="274"/>
      <c r="P27" s="274"/>
      <c r="Q27" s="350"/>
    </row>
    <row r="28" spans="1:17" ht="23.25" x14ac:dyDescent="0.25">
      <c r="A28" s="348">
        <f>IF(COUNTBLANK(B28)=1," ",COUNTA(B$14:B28))</f>
        <v>11</v>
      </c>
      <c r="B28" s="130" t="s">
        <v>50</v>
      </c>
      <c r="C28" s="131" t="s">
        <v>273</v>
      </c>
      <c r="D28" s="132" t="s">
        <v>64</v>
      </c>
      <c r="E28" s="132">
        <v>30</v>
      </c>
      <c r="F28" s="133"/>
      <c r="G28" s="382"/>
      <c r="H28" s="112"/>
      <c r="I28" s="382"/>
      <c r="J28" s="382"/>
      <c r="K28" s="382"/>
      <c r="L28" s="273"/>
      <c r="M28" s="274"/>
      <c r="N28" s="274"/>
      <c r="O28" s="274"/>
      <c r="P28" s="274"/>
      <c r="Q28" s="350"/>
    </row>
    <row r="29" spans="1:17" s="220" customFormat="1" ht="11.25" x14ac:dyDescent="0.2">
      <c r="A29" s="348">
        <f>IF(COUNTBLANK(B29)=1," ",COUNTA(B$14:B29))</f>
        <v>12</v>
      </c>
      <c r="B29" s="130" t="s">
        <v>50</v>
      </c>
      <c r="C29" s="131" t="s">
        <v>274</v>
      </c>
      <c r="D29" s="132" t="s">
        <v>82</v>
      </c>
      <c r="E29" s="132">
        <v>0.01</v>
      </c>
      <c r="F29" s="382"/>
      <c r="G29" s="382"/>
      <c r="H29" s="112"/>
      <c r="I29" s="382"/>
      <c r="J29" s="386"/>
      <c r="K29" s="382"/>
      <c r="L29" s="273"/>
      <c r="M29" s="274"/>
      <c r="N29" s="274"/>
      <c r="O29" s="274"/>
      <c r="P29" s="274"/>
      <c r="Q29" s="350"/>
    </row>
    <row r="30" spans="1:17" s="220" customFormat="1" ht="11.25" x14ac:dyDescent="0.2">
      <c r="A30" s="348" t="str">
        <f>IF(COUNTBLANK(B30)=1," ",COUNTA(B$14:B30))</f>
        <v xml:space="preserve"> </v>
      </c>
      <c r="B30" s="231"/>
      <c r="C30" s="182" t="s">
        <v>248</v>
      </c>
      <c r="D30" s="258" t="s">
        <v>82</v>
      </c>
      <c r="E30" s="387">
        <v>0.02</v>
      </c>
      <c r="F30" s="382">
        <v>1.1000000000000001</v>
      </c>
      <c r="G30" s="382"/>
      <c r="H30" s="382"/>
      <c r="I30" s="382"/>
      <c r="J30" s="382"/>
      <c r="K30" s="382"/>
      <c r="L30" s="273"/>
      <c r="M30" s="274"/>
      <c r="N30" s="274"/>
      <c r="O30" s="274"/>
      <c r="P30" s="274"/>
      <c r="Q30" s="350"/>
    </row>
    <row r="31" spans="1:17" s="220" customFormat="1" ht="11.25" x14ac:dyDescent="0.25">
      <c r="A31" s="348" t="str">
        <f>IF(COUNTBLANK(B31)=1," ",COUNTA(B$14:B31))</f>
        <v xml:space="preserve"> </v>
      </c>
      <c r="B31" s="231"/>
      <c r="C31" s="182" t="s">
        <v>249</v>
      </c>
      <c r="D31" s="182" t="s">
        <v>98</v>
      </c>
      <c r="E31" s="387">
        <v>0.35</v>
      </c>
      <c r="F31" s="382">
        <v>35</v>
      </c>
      <c r="G31" s="382"/>
      <c r="H31" s="382"/>
      <c r="I31" s="382"/>
      <c r="J31" s="382"/>
      <c r="K31" s="382"/>
      <c r="L31" s="273"/>
      <c r="M31" s="274"/>
      <c r="N31" s="274"/>
      <c r="O31" s="274"/>
      <c r="P31" s="274"/>
      <c r="Q31" s="350"/>
    </row>
    <row r="32" spans="1:17" s="220" customFormat="1" ht="11.25" x14ac:dyDescent="0.2">
      <c r="A32" s="348">
        <f>IF(COUNTBLANK(B32)=1," ",COUNTA(B$14:B32))</f>
        <v>13</v>
      </c>
      <c r="B32" s="117" t="s">
        <v>50</v>
      </c>
      <c r="C32" s="257" t="s">
        <v>275</v>
      </c>
      <c r="D32" s="251" t="s">
        <v>82</v>
      </c>
      <c r="E32" s="251">
        <v>7.0000000000000007E-2</v>
      </c>
      <c r="F32" s="382"/>
      <c r="G32" s="382"/>
      <c r="H32" s="112"/>
      <c r="I32" s="382"/>
      <c r="J32" s="386"/>
      <c r="K32" s="382"/>
      <c r="L32" s="273"/>
      <c r="M32" s="274"/>
      <c r="N32" s="274"/>
      <c r="O32" s="274"/>
      <c r="P32" s="274"/>
      <c r="Q32" s="350"/>
    </row>
    <row r="33" spans="1:17" s="220" customFormat="1" ht="11.25" x14ac:dyDescent="0.2">
      <c r="A33" s="348" t="str">
        <f>IF(COUNTBLANK(B33)=1," ",COUNTA(B$14:B33))</f>
        <v xml:space="preserve"> </v>
      </c>
      <c r="B33" s="231"/>
      <c r="C33" s="182" t="s">
        <v>248</v>
      </c>
      <c r="D33" s="258" t="s">
        <v>82</v>
      </c>
      <c r="E33" s="387">
        <v>0.08</v>
      </c>
      <c r="F33" s="382">
        <v>1.1000000000000001</v>
      </c>
      <c r="G33" s="382"/>
      <c r="H33" s="382"/>
      <c r="I33" s="382"/>
      <c r="J33" s="382"/>
      <c r="K33" s="382"/>
      <c r="L33" s="273"/>
      <c r="M33" s="274"/>
      <c r="N33" s="274"/>
      <c r="O33" s="274"/>
      <c r="P33" s="274"/>
      <c r="Q33" s="350"/>
    </row>
    <row r="34" spans="1:17" s="220" customFormat="1" ht="11.25" x14ac:dyDescent="0.25">
      <c r="A34" s="348" t="str">
        <f>IF(COUNTBLANK(B34)=1," ",COUNTA(B$14:B34))</f>
        <v xml:space="preserve"> </v>
      </c>
      <c r="B34" s="231"/>
      <c r="C34" s="182" t="s">
        <v>249</v>
      </c>
      <c r="D34" s="182" t="s">
        <v>98</v>
      </c>
      <c r="E34" s="387">
        <v>2.4500000000000002</v>
      </c>
      <c r="F34" s="382">
        <v>35</v>
      </c>
      <c r="G34" s="382"/>
      <c r="H34" s="382"/>
      <c r="I34" s="382"/>
      <c r="J34" s="382"/>
      <c r="K34" s="382"/>
      <c r="L34" s="273"/>
      <c r="M34" s="274"/>
      <c r="N34" s="274"/>
      <c r="O34" s="274"/>
      <c r="P34" s="274"/>
      <c r="Q34" s="350"/>
    </row>
    <row r="35" spans="1:17" s="220" customFormat="1" ht="11.25" x14ac:dyDescent="0.2">
      <c r="A35" s="348">
        <f>IF(COUNTBLANK(B35)=1," ",COUNTA(B$14:B35))</f>
        <v>14</v>
      </c>
      <c r="B35" s="117" t="s">
        <v>50</v>
      </c>
      <c r="C35" s="257" t="s">
        <v>276</v>
      </c>
      <c r="D35" s="258" t="s">
        <v>82</v>
      </c>
      <c r="E35" s="251">
        <v>0.3</v>
      </c>
      <c r="F35" s="382"/>
      <c r="G35" s="382"/>
      <c r="H35" s="112"/>
      <c r="I35" s="382"/>
      <c r="J35" s="386"/>
      <c r="K35" s="382"/>
      <c r="L35" s="273"/>
      <c r="M35" s="274"/>
      <c r="N35" s="274"/>
      <c r="O35" s="274"/>
      <c r="P35" s="274"/>
      <c r="Q35" s="350"/>
    </row>
    <row r="36" spans="1:17" s="220" customFormat="1" ht="11.25" x14ac:dyDescent="0.2">
      <c r="A36" s="348" t="str">
        <f>IF(COUNTBLANK(B36)=1," ",COUNTA(B$14:B36))</f>
        <v xml:space="preserve"> </v>
      </c>
      <c r="B36" s="231"/>
      <c r="C36" s="182" t="s">
        <v>248</v>
      </c>
      <c r="D36" s="258" t="s">
        <v>82</v>
      </c>
      <c r="E36" s="387">
        <v>0.33</v>
      </c>
      <c r="F36" s="382">
        <v>1.1000000000000001</v>
      </c>
      <c r="G36" s="382"/>
      <c r="H36" s="382"/>
      <c r="I36" s="382"/>
      <c r="J36" s="382"/>
      <c r="K36" s="382"/>
      <c r="L36" s="273"/>
      <c r="M36" s="274"/>
      <c r="N36" s="274"/>
      <c r="O36" s="274"/>
      <c r="P36" s="274"/>
      <c r="Q36" s="350"/>
    </row>
    <row r="37" spans="1:17" s="220" customFormat="1" ht="11.25" x14ac:dyDescent="0.2">
      <c r="A37" s="348" t="str">
        <f>IF(COUNTBLANK(B37)=1," ",COUNTA(B$14:B37))</f>
        <v xml:space="preserve"> </v>
      </c>
      <c r="B37" s="231"/>
      <c r="C37" s="182" t="s">
        <v>249</v>
      </c>
      <c r="D37" s="258" t="s">
        <v>82</v>
      </c>
      <c r="E37" s="387">
        <v>10.5</v>
      </c>
      <c r="F37" s="382">
        <v>35</v>
      </c>
      <c r="G37" s="382"/>
      <c r="H37" s="382"/>
      <c r="I37" s="382"/>
      <c r="J37" s="382"/>
      <c r="K37" s="382"/>
      <c r="L37" s="273"/>
      <c r="M37" s="274"/>
      <c r="N37" s="274"/>
      <c r="O37" s="274"/>
      <c r="P37" s="274"/>
      <c r="Q37" s="350"/>
    </row>
    <row r="38" spans="1:17" s="220" customFormat="1" ht="11.25" x14ac:dyDescent="0.2">
      <c r="A38" s="348">
        <f>IF(COUNTBLANK(B38)=1," ",COUNTA(B$14:B38))</f>
        <v>15</v>
      </c>
      <c r="B38" s="117" t="s">
        <v>50</v>
      </c>
      <c r="C38" s="257" t="s">
        <v>277</v>
      </c>
      <c r="D38" s="182" t="s">
        <v>98</v>
      </c>
      <c r="E38" s="251">
        <v>0.2</v>
      </c>
      <c r="F38" s="382"/>
      <c r="G38" s="382"/>
      <c r="H38" s="112"/>
      <c r="I38" s="382"/>
      <c r="J38" s="386"/>
      <c r="K38" s="382"/>
      <c r="L38" s="273"/>
      <c r="M38" s="274"/>
      <c r="N38" s="274"/>
      <c r="O38" s="274"/>
      <c r="P38" s="274"/>
      <c r="Q38" s="350"/>
    </row>
    <row r="39" spans="1:17" s="220" customFormat="1" ht="11.25" x14ac:dyDescent="0.2">
      <c r="A39" s="348" t="str">
        <f>IF(COUNTBLANK(B39)=1," ",COUNTA(B$14:B39))</f>
        <v xml:space="preserve"> </v>
      </c>
      <c r="B39" s="231"/>
      <c r="C39" s="182" t="s">
        <v>248</v>
      </c>
      <c r="D39" s="251" t="s">
        <v>82</v>
      </c>
      <c r="E39" s="387">
        <v>0.22</v>
      </c>
      <c r="F39" s="382">
        <v>1.1000000000000001</v>
      </c>
      <c r="G39" s="382"/>
      <c r="H39" s="382"/>
      <c r="I39" s="382"/>
      <c r="J39" s="382"/>
      <c r="K39" s="382"/>
      <c r="L39" s="273"/>
      <c r="M39" s="274"/>
      <c r="N39" s="274"/>
      <c r="O39" s="274"/>
      <c r="P39" s="274"/>
      <c r="Q39" s="350"/>
    </row>
    <row r="40" spans="1:17" s="220" customFormat="1" ht="11.25" x14ac:dyDescent="0.25">
      <c r="A40" s="348" t="str">
        <f>IF(COUNTBLANK(B40)=1," ",COUNTA(B$14:B40))</f>
        <v xml:space="preserve"> </v>
      </c>
      <c r="B40" s="231"/>
      <c r="C40" s="182" t="s">
        <v>249</v>
      </c>
      <c r="D40" s="182" t="s">
        <v>98</v>
      </c>
      <c r="E40" s="387">
        <v>7</v>
      </c>
      <c r="F40" s="382">
        <v>35</v>
      </c>
      <c r="G40" s="382"/>
      <c r="H40" s="382"/>
      <c r="I40" s="382"/>
      <c r="J40" s="382"/>
      <c r="K40" s="382"/>
      <c r="L40" s="273"/>
      <c r="M40" s="274"/>
      <c r="N40" s="274"/>
      <c r="O40" s="274"/>
      <c r="P40" s="274"/>
      <c r="Q40" s="350"/>
    </row>
    <row r="41" spans="1:17" s="220" customFormat="1" ht="11.25" x14ac:dyDescent="0.2">
      <c r="A41" s="348">
        <f>IF(COUNTBLANK(B41)=1," ",COUNTA(B$14:B41))</f>
        <v>16</v>
      </c>
      <c r="B41" s="117" t="s">
        <v>50</v>
      </c>
      <c r="C41" s="257" t="s">
        <v>278</v>
      </c>
      <c r="D41" s="251" t="s">
        <v>82</v>
      </c>
      <c r="E41" s="251">
        <v>1</v>
      </c>
      <c r="F41" s="382"/>
      <c r="G41" s="382"/>
      <c r="H41" s="112"/>
      <c r="I41" s="382"/>
      <c r="J41" s="386"/>
      <c r="K41" s="382"/>
      <c r="L41" s="273"/>
      <c r="M41" s="274"/>
      <c r="N41" s="274"/>
      <c r="O41" s="274"/>
      <c r="P41" s="274"/>
      <c r="Q41" s="350"/>
    </row>
    <row r="42" spans="1:17" s="220" customFormat="1" ht="11.25" x14ac:dyDescent="0.2">
      <c r="A42" s="348" t="str">
        <f>IF(COUNTBLANK(B42)=1," ",COUNTA(B$14:B42))</f>
        <v xml:space="preserve"> </v>
      </c>
      <c r="B42" s="231"/>
      <c r="C42" s="182" t="s">
        <v>248</v>
      </c>
      <c r="D42" s="258" t="s">
        <v>82</v>
      </c>
      <c r="E42" s="387">
        <v>1.1000000000000001</v>
      </c>
      <c r="F42" s="382">
        <v>1.1000000000000001</v>
      </c>
      <c r="G42" s="382"/>
      <c r="H42" s="382"/>
      <c r="I42" s="382"/>
      <c r="J42" s="382"/>
      <c r="K42" s="382"/>
      <c r="L42" s="273"/>
      <c r="M42" s="274"/>
      <c r="N42" s="274"/>
      <c r="O42" s="274"/>
      <c r="P42" s="274"/>
      <c r="Q42" s="350"/>
    </row>
    <row r="43" spans="1:17" s="220" customFormat="1" ht="11.25" x14ac:dyDescent="0.25">
      <c r="A43" s="348" t="str">
        <f>IF(COUNTBLANK(B43)=1," ",COUNTA(B$14:B43))</f>
        <v xml:space="preserve"> </v>
      </c>
      <c r="B43" s="231"/>
      <c r="C43" s="182" t="s">
        <v>249</v>
      </c>
      <c r="D43" s="182" t="s">
        <v>98</v>
      </c>
      <c r="E43" s="387">
        <v>35</v>
      </c>
      <c r="F43" s="382">
        <v>35</v>
      </c>
      <c r="G43" s="382"/>
      <c r="H43" s="382"/>
      <c r="I43" s="382"/>
      <c r="J43" s="382"/>
      <c r="K43" s="382"/>
      <c r="L43" s="273"/>
      <c r="M43" s="274"/>
      <c r="N43" s="274"/>
      <c r="O43" s="274"/>
      <c r="P43" s="274"/>
      <c r="Q43" s="350"/>
    </row>
    <row r="44" spans="1:17" x14ac:dyDescent="0.25">
      <c r="A44" s="348">
        <f>IF(COUNTBLANK(B44)=1," ",COUNTA(B$14:B44))</f>
        <v>17</v>
      </c>
      <c r="B44" s="117" t="s">
        <v>50</v>
      </c>
      <c r="C44" s="257" t="s">
        <v>279</v>
      </c>
      <c r="D44" s="251" t="s">
        <v>59</v>
      </c>
      <c r="E44" s="251">
        <v>8</v>
      </c>
      <c r="F44" s="141"/>
      <c r="G44" s="382"/>
      <c r="H44" s="112"/>
      <c r="I44" s="382"/>
      <c r="J44" s="382"/>
      <c r="K44" s="382"/>
      <c r="L44" s="273"/>
      <c r="M44" s="274"/>
      <c r="N44" s="274"/>
      <c r="O44" s="274"/>
      <c r="P44" s="274"/>
      <c r="Q44" s="350"/>
    </row>
    <row r="45" spans="1:17" s="77" customFormat="1" ht="11.25" x14ac:dyDescent="0.2">
      <c r="A45" s="348">
        <f>IF(COUNTBLANK(B45)=1," ",COUNTA(B$14:B45))</f>
        <v>18</v>
      </c>
      <c r="B45" s="117" t="s">
        <v>50</v>
      </c>
      <c r="C45" s="257" t="s">
        <v>280</v>
      </c>
      <c r="D45" s="251" t="s">
        <v>59</v>
      </c>
      <c r="E45" s="251">
        <v>450</v>
      </c>
      <c r="F45" s="382"/>
      <c r="G45" s="140"/>
      <c r="H45" s="112"/>
      <c r="I45" s="140"/>
      <c r="J45" s="140"/>
      <c r="K45" s="140"/>
      <c r="L45" s="273"/>
      <c r="M45" s="274"/>
      <c r="N45" s="274"/>
      <c r="O45" s="274"/>
      <c r="P45" s="274"/>
      <c r="Q45" s="350"/>
    </row>
    <row r="46" spans="1:17" s="78" customFormat="1" ht="11.25" x14ac:dyDescent="0.25">
      <c r="A46" s="348" t="str">
        <f>IF(COUNTBLANK(B46)=1," ",COUNTA(B$14:B46))</f>
        <v xml:space="preserve"> </v>
      </c>
      <c r="B46" s="231"/>
      <c r="C46" s="231" t="s">
        <v>251</v>
      </c>
      <c r="D46" s="231" t="s">
        <v>90</v>
      </c>
      <c r="E46" s="387">
        <v>45</v>
      </c>
      <c r="F46" s="382">
        <v>0.1</v>
      </c>
      <c r="G46" s="140"/>
      <c r="H46" s="140"/>
      <c r="I46" s="140"/>
      <c r="J46" s="140"/>
      <c r="K46" s="140"/>
      <c r="L46" s="273"/>
      <c r="M46" s="274"/>
      <c r="N46" s="274"/>
      <c r="O46" s="274"/>
      <c r="P46" s="274"/>
      <c r="Q46" s="350"/>
    </row>
    <row r="47" spans="1:17" ht="23.25" x14ac:dyDescent="0.25">
      <c r="A47" s="348">
        <f>IF(COUNTBLANK(B47)=1," ",COUNTA(B$14:B47))</f>
        <v>19</v>
      </c>
      <c r="B47" s="117" t="s">
        <v>50</v>
      </c>
      <c r="C47" s="257" t="s">
        <v>551</v>
      </c>
      <c r="D47" s="251" t="s">
        <v>59</v>
      </c>
      <c r="E47" s="251">
        <v>680</v>
      </c>
      <c r="F47" s="141"/>
      <c r="G47" s="382"/>
      <c r="H47" s="112"/>
      <c r="I47" s="382"/>
      <c r="J47" s="386"/>
      <c r="K47" s="382"/>
      <c r="L47" s="273"/>
      <c r="M47" s="274"/>
      <c r="N47" s="274"/>
      <c r="O47" s="274"/>
      <c r="P47" s="274"/>
      <c r="Q47" s="350"/>
    </row>
    <row r="48" spans="1:17" x14ac:dyDescent="0.25">
      <c r="A48" s="348">
        <f>IF(COUNTBLANK(B48)=1," ",COUNTA(B$14:B48))</f>
        <v>20</v>
      </c>
      <c r="B48" s="117" t="s">
        <v>50</v>
      </c>
      <c r="C48" s="257" t="s">
        <v>281</v>
      </c>
      <c r="D48" s="251" t="s">
        <v>54</v>
      </c>
      <c r="E48" s="251">
        <v>1</v>
      </c>
      <c r="F48" s="141"/>
      <c r="G48" s="382"/>
      <c r="H48" s="112"/>
      <c r="I48" s="382"/>
      <c r="J48" s="386"/>
      <c r="K48" s="382"/>
      <c r="L48" s="273"/>
      <c r="M48" s="274"/>
      <c r="N48" s="274"/>
      <c r="O48" s="274"/>
      <c r="P48" s="274"/>
      <c r="Q48" s="350"/>
    </row>
    <row r="49" spans="1:19" x14ac:dyDescent="0.25">
      <c r="A49" s="348">
        <f>IF(COUNTBLANK(B49)=1," ",COUNTA(B$14:B49))</f>
        <v>21</v>
      </c>
      <c r="B49" s="117" t="s">
        <v>50</v>
      </c>
      <c r="C49" s="257" t="s">
        <v>282</v>
      </c>
      <c r="D49" s="251" t="s">
        <v>54</v>
      </c>
      <c r="E49" s="251">
        <v>1</v>
      </c>
      <c r="F49" s="141"/>
      <c r="G49" s="382"/>
      <c r="H49" s="112"/>
      <c r="I49" s="382"/>
      <c r="J49" s="386"/>
      <c r="K49" s="382"/>
      <c r="L49" s="273"/>
      <c r="M49" s="274"/>
      <c r="N49" s="274"/>
      <c r="O49" s="274"/>
      <c r="P49" s="274"/>
      <c r="Q49" s="350"/>
    </row>
    <row r="50" spans="1:19" x14ac:dyDescent="0.25">
      <c r="A50" s="348">
        <f>IF(COUNTBLANK(B50)=1," ",COUNTA(B$14:B50))</f>
        <v>22</v>
      </c>
      <c r="B50" s="117" t="s">
        <v>50</v>
      </c>
      <c r="C50" s="257" t="s">
        <v>283</v>
      </c>
      <c r="D50" s="251" t="s">
        <v>52</v>
      </c>
      <c r="E50" s="251">
        <v>54</v>
      </c>
      <c r="F50" s="141"/>
      <c r="G50" s="382"/>
      <c r="H50" s="112"/>
      <c r="I50" s="382"/>
      <c r="J50" s="386"/>
      <c r="K50" s="382"/>
      <c r="L50" s="273"/>
      <c r="M50" s="274"/>
      <c r="N50" s="274"/>
      <c r="O50" s="274"/>
      <c r="P50" s="274"/>
      <c r="Q50" s="350"/>
    </row>
    <row r="51" spans="1:19" x14ac:dyDescent="0.25">
      <c r="A51" s="348">
        <f>IF(COUNTBLANK(B51)=1," ",COUNTA(B$14:B51))</f>
        <v>23</v>
      </c>
      <c r="B51" s="117" t="s">
        <v>50</v>
      </c>
      <c r="C51" s="257" t="s">
        <v>284</v>
      </c>
      <c r="D51" s="251" t="s">
        <v>52</v>
      </c>
      <c r="E51" s="251">
        <v>25</v>
      </c>
      <c r="F51" s="141"/>
      <c r="G51" s="382"/>
      <c r="H51" s="112"/>
      <c r="I51" s="382"/>
      <c r="J51" s="386"/>
      <c r="K51" s="382"/>
      <c r="L51" s="273"/>
      <c r="M51" s="274"/>
      <c r="N51" s="274"/>
      <c r="O51" s="274"/>
      <c r="P51" s="274"/>
      <c r="Q51" s="350"/>
    </row>
    <row r="52" spans="1:19" ht="23.25" x14ac:dyDescent="0.25">
      <c r="A52" s="348">
        <f>IF(COUNTBLANK(B52)=1," ",COUNTA(B$14:B52))</f>
        <v>24</v>
      </c>
      <c r="B52" s="117" t="s">
        <v>50</v>
      </c>
      <c r="C52" s="257" t="s">
        <v>552</v>
      </c>
      <c r="D52" s="251" t="s">
        <v>52</v>
      </c>
      <c r="E52" s="251">
        <v>110</v>
      </c>
      <c r="F52" s="141"/>
      <c r="G52" s="382"/>
      <c r="H52" s="112"/>
      <c r="I52" s="382"/>
      <c r="J52" s="386"/>
      <c r="K52" s="382"/>
      <c r="L52" s="273"/>
      <c r="M52" s="274"/>
      <c r="N52" s="274"/>
      <c r="O52" s="274"/>
      <c r="P52" s="274"/>
      <c r="Q52" s="350"/>
    </row>
    <row r="53" spans="1:19" s="390" customFormat="1" ht="11.25" x14ac:dyDescent="0.2">
      <c r="A53" s="348">
        <f>IF(COUNTBLANK(B53)=1," ",COUNTA(B$14:B53))</f>
        <v>25</v>
      </c>
      <c r="B53" s="117" t="s">
        <v>50</v>
      </c>
      <c r="C53" s="138" t="s">
        <v>553</v>
      </c>
      <c r="D53" s="258" t="s">
        <v>59</v>
      </c>
      <c r="E53" s="259">
        <v>8</v>
      </c>
      <c r="F53" s="388"/>
      <c r="G53" s="140"/>
      <c r="H53" s="112"/>
      <c r="I53" s="140"/>
      <c r="J53" s="389"/>
      <c r="K53" s="389"/>
      <c r="L53" s="273"/>
      <c r="M53" s="274"/>
      <c r="N53" s="274"/>
      <c r="O53" s="274"/>
      <c r="P53" s="274"/>
      <c r="Q53" s="350"/>
    </row>
    <row r="54" spans="1:19" s="392" customFormat="1" ht="11.25" x14ac:dyDescent="0.25">
      <c r="A54" s="348" t="str">
        <f>IF(COUNTBLANK(B54)=1," ",COUNTA(B$14:B54))</f>
        <v xml:space="preserve"> </v>
      </c>
      <c r="B54" s="391"/>
      <c r="C54" s="118" t="s">
        <v>554</v>
      </c>
      <c r="D54" s="197" t="s">
        <v>90</v>
      </c>
      <c r="E54" s="387">
        <v>2.4</v>
      </c>
      <c r="F54" s="388">
        <v>0.3</v>
      </c>
      <c r="G54" s="389"/>
      <c r="H54" s="389"/>
      <c r="I54" s="389"/>
      <c r="J54" s="389"/>
      <c r="K54" s="389"/>
      <c r="L54" s="273"/>
      <c r="M54" s="274"/>
      <c r="N54" s="274"/>
      <c r="O54" s="274"/>
      <c r="P54" s="274"/>
      <c r="Q54" s="350"/>
    </row>
    <row r="55" spans="1:19" s="211" customFormat="1" ht="11.25" x14ac:dyDescent="0.2">
      <c r="A55" s="348">
        <f>IF(COUNTBLANK(B55)=1," ",COUNTA(B$14:B55))</f>
        <v>26</v>
      </c>
      <c r="B55" s="117" t="s">
        <v>50</v>
      </c>
      <c r="C55" s="138" t="s">
        <v>285</v>
      </c>
      <c r="D55" s="393" t="s">
        <v>52</v>
      </c>
      <c r="E55" s="259">
        <v>110</v>
      </c>
      <c r="F55" s="394"/>
      <c r="G55" s="207"/>
      <c r="H55" s="112"/>
      <c r="I55" s="140"/>
      <c r="J55" s="209"/>
      <c r="K55" s="210"/>
      <c r="L55" s="273"/>
      <c r="M55" s="274"/>
      <c r="N55" s="274"/>
      <c r="O55" s="274"/>
      <c r="P55" s="274"/>
      <c r="Q55" s="350"/>
      <c r="R55" s="395"/>
      <c r="S55" s="395"/>
    </row>
    <row r="56" spans="1:19" s="211" customFormat="1" ht="11.25" x14ac:dyDescent="0.2">
      <c r="A56" s="348" t="str">
        <f>IF(COUNTBLANK(B56)=1," ",COUNTA(B$14:B56))</f>
        <v xml:space="preserve"> </v>
      </c>
      <c r="B56" s="212"/>
      <c r="C56" s="147" t="s">
        <v>286</v>
      </c>
      <c r="D56" s="212" t="s">
        <v>52</v>
      </c>
      <c r="E56" s="111">
        <v>121</v>
      </c>
      <c r="F56" s="207">
        <v>1.1000000000000001</v>
      </c>
      <c r="G56" s="213"/>
      <c r="H56" s="214"/>
      <c r="I56" s="207"/>
      <c r="J56" s="207"/>
      <c r="K56" s="215"/>
      <c r="L56" s="273"/>
      <c r="M56" s="274"/>
      <c r="N56" s="274"/>
      <c r="O56" s="274"/>
      <c r="P56" s="274"/>
      <c r="Q56" s="350"/>
      <c r="R56" s="190"/>
      <c r="S56" s="396"/>
    </row>
    <row r="57" spans="1:19" s="211" customFormat="1" ht="11.25" x14ac:dyDescent="0.2">
      <c r="A57" s="348" t="str">
        <f>IF(COUNTBLANK(B57)=1," ",COUNTA(B$14:B57))</f>
        <v xml:space="preserve"> </v>
      </c>
      <c r="B57" s="212"/>
      <c r="C57" s="147" t="s">
        <v>287</v>
      </c>
      <c r="D57" s="212" t="s">
        <v>54</v>
      </c>
      <c r="E57" s="111">
        <v>110</v>
      </c>
      <c r="F57" s="207">
        <v>1</v>
      </c>
      <c r="G57" s="213"/>
      <c r="H57" s="214"/>
      <c r="I57" s="207"/>
      <c r="J57" s="207"/>
      <c r="K57" s="215"/>
      <c r="L57" s="273"/>
      <c r="M57" s="274"/>
      <c r="N57" s="274"/>
      <c r="O57" s="274"/>
      <c r="P57" s="274"/>
      <c r="Q57" s="350"/>
      <c r="R57" s="190"/>
      <c r="S57" s="396"/>
    </row>
    <row r="58" spans="1:19" s="211" customFormat="1" ht="11.25" x14ac:dyDescent="0.25">
      <c r="A58" s="348" t="str">
        <f>IF(COUNTBLANK(B58)=1," ",COUNTA(B$14:B58))</f>
        <v xml:space="preserve"> </v>
      </c>
      <c r="B58" s="212"/>
      <c r="C58" s="147" t="s">
        <v>288</v>
      </c>
      <c r="D58" s="212" t="s">
        <v>54</v>
      </c>
      <c r="E58" s="111">
        <v>7</v>
      </c>
      <c r="F58" s="140">
        <v>5.5E-2</v>
      </c>
      <c r="G58" s="161"/>
      <c r="H58" s="207"/>
      <c r="I58" s="207"/>
      <c r="J58" s="207"/>
      <c r="K58" s="210"/>
      <c r="L58" s="273"/>
      <c r="M58" s="274"/>
      <c r="N58" s="274"/>
      <c r="O58" s="274"/>
      <c r="P58" s="274"/>
      <c r="Q58" s="350"/>
      <c r="R58" s="397"/>
      <c r="S58" s="395"/>
    </row>
    <row r="59" spans="1:19" s="211" customFormat="1" ht="11.25" x14ac:dyDescent="0.2">
      <c r="A59" s="348" t="str">
        <f>IF(COUNTBLANK(B59)=1," ",COUNTA(B$14:B59))</f>
        <v xml:space="preserve"> </v>
      </c>
      <c r="B59" s="212"/>
      <c r="C59" s="398" t="s">
        <v>289</v>
      </c>
      <c r="D59" s="212" t="s">
        <v>54</v>
      </c>
      <c r="E59" s="111">
        <v>220</v>
      </c>
      <c r="F59" s="399">
        <v>2</v>
      </c>
      <c r="G59" s="213"/>
      <c r="H59" s="214"/>
      <c r="I59" s="207"/>
      <c r="J59" s="214"/>
      <c r="K59" s="215"/>
      <c r="L59" s="273"/>
      <c r="M59" s="274"/>
      <c r="N59" s="274"/>
      <c r="O59" s="274"/>
      <c r="P59" s="274"/>
      <c r="Q59" s="350"/>
      <c r="R59" s="190"/>
      <c r="S59" s="396"/>
    </row>
    <row r="60" spans="1:19" s="211" customFormat="1" ht="11.25" x14ac:dyDescent="0.25">
      <c r="A60" s="348" t="str">
        <f>IF(COUNTBLANK(B60)=1," ",COUNTA(B$14:B60))</f>
        <v xml:space="preserve"> </v>
      </c>
      <c r="B60" s="212"/>
      <c r="C60" s="400" t="s">
        <v>290</v>
      </c>
      <c r="D60" s="212" t="s">
        <v>54</v>
      </c>
      <c r="E60" s="111">
        <v>6.6</v>
      </c>
      <c r="F60" s="207">
        <v>0.06</v>
      </c>
      <c r="G60" s="161"/>
      <c r="H60" s="207"/>
      <c r="I60" s="207"/>
      <c r="J60" s="207"/>
      <c r="K60" s="210"/>
      <c r="L60" s="273"/>
      <c r="M60" s="274"/>
      <c r="N60" s="274"/>
      <c r="O60" s="274"/>
      <c r="P60" s="274"/>
      <c r="Q60" s="350"/>
      <c r="R60" s="397"/>
      <c r="S60" s="395"/>
    </row>
    <row r="61" spans="1:19" s="211" customFormat="1" ht="11.25" x14ac:dyDescent="0.2">
      <c r="A61" s="348" t="str">
        <f>IF(COUNTBLANK(B61)=1," ",COUNTA(B$14:B61))</f>
        <v xml:space="preserve"> </v>
      </c>
      <c r="B61" s="212"/>
      <c r="C61" s="398" t="s">
        <v>291</v>
      </c>
      <c r="D61" s="212" t="s">
        <v>54</v>
      </c>
      <c r="E61" s="111">
        <v>359</v>
      </c>
      <c r="F61" s="399">
        <v>2.9590999999999998</v>
      </c>
      <c r="G61" s="161"/>
      <c r="H61" s="207"/>
      <c r="I61" s="207"/>
      <c r="J61" s="140"/>
      <c r="K61" s="210"/>
      <c r="L61" s="273"/>
      <c r="M61" s="274"/>
      <c r="N61" s="274"/>
      <c r="O61" s="274"/>
      <c r="P61" s="274"/>
      <c r="Q61" s="350"/>
      <c r="R61" s="397"/>
      <c r="S61" s="401"/>
    </row>
    <row r="62" spans="1:19" s="211" customFormat="1" ht="11.25" x14ac:dyDescent="0.2">
      <c r="A62" s="348">
        <f>IF(COUNTBLANK(B62)=1," ",COUNTA(B$14:B62))</f>
        <v>27</v>
      </c>
      <c r="B62" s="117" t="s">
        <v>50</v>
      </c>
      <c r="C62" s="131" t="s">
        <v>292</v>
      </c>
      <c r="D62" s="132" t="s">
        <v>52</v>
      </c>
      <c r="E62" s="132">
        <v>125</v>
      </c>
      <c r="F62" s="207"/>
      <c r="G62" s="207"/>
      <c r="H62" s="112"/>
      <c r="I62" s="140"/>
      <c r="J62" s="209"/>
      <c r="K62" s="210"/>
      <c r="L62" s="273"/>
      <c r="M62" s="274"/>
      <c r="N62" s="274"/>
      <c r="O62" s="274"/>
      <c r="P62" s="274"/>
      <c r="Q62" s="350"/>
      <c r="R62" s="395"/>
      <c r="S62" s="395"/>
    </row>
    <row r="63" spans="1:19" s="211" customFormat="1" ht="11.25" x14ac:dyDescent="0.2">
      <c r="A63" s="348" t="str">
        <f>IF(COUNTBLANK(B63)=1," ",COUNTA(B$14:B63))</f>
        <v xml:space="preserve"> </v>
      </c>
      <c r="B63" s="212"/>
      <c r="C63" s="147" t="s">
        <v>140</v>
      </c>
      <c r="D63" s="212" t="s">
        <v>52</v>
      </c>
      <c r="E63" s="387">
        <v>131.25</v>
      </c>
      <c r="F63" s="207">
        <v>1.05</v>
      </c>
      <c r="G63" s="213"/>
      <c r="H63" s="214"/>
      <c r="I63" s="207"/>
      <c r="J63" s="207"/>
      <c r="K63" s="215"/>
      <c r="L63" s="273"/>
      <c r="M63" s="274"/>
      <c r="N63" s="274"/>
      <c r="O63" s="274"/>
      <c r="P63" s="274"/>
      <c r="Q63" s="350"/>
      <c r="R63" s="190"/>
      <c r="S63" s="396"/>
    </row>
    <row r="64" spans="1:19" s="211" customFormat="1" ht="11.25" x14ac:dyDescent="0.2">
      <c r="A64" s="348" t="str">
        <f>IF(COUNTBLANK(B64)=1," ",COUNTA(B$14:B64))</f>
        <v xml:space="preserve"> </v>
      </c>
      <c r="B64" s="212"/>
      <c r="C64" s="147" t="s">
        <v>141</v>
      </c>
      <c r="D64" s="212" t="s">
        <v>54</v>
      </c>
      <c r="E64" s="387">
        <v>76</v>
      </c>
      <c r="F64" s="207">
        <v>0.60606000000000004</v>
      </c>
      <c r="G64" s="213"/>
      <c r="H64" s="214"/>
      <c r="I64" s="207"/>
      <c r="J64" s="207"/>
      <c r="K64" s="215"/>
      <c r="L64" s="273"/>
      <c r="M64" s="274"/>
      <c r="N64" s="274"/>
      <c r="O64" s="274"/>
      <c r="P64" s="274"/>
      <c r="Q64" s="350"/>
      <c r="R64" s="190"/>
      <c r="S64" s="396"/>
    </row>
    <row r="65" spans="1:19" s="211" customFormat="1" ht="11.25" x14ac:dyDescent="0.25">
      <c r="A65" s="348" t="str">
        <f>IF(COUNTBLANK(B65)=1," ",COUNTA(B$14:B65))</f>
        <v xml:space="preserve"> </v>
      </c>
      <c r="B65" s="212"/>
      <c r="C65" s="147" t="s">
        <v>142</v>
      </c>
      <c r="D65" s="212" t="s">
        <v>54</v>
      </c>
      <c r="E65" s="387">
        <v>43</v>
      </c>
      <c r="F65" s="140">
        <v>0.34</v>
      </c>
      <c r="G65" s="161"/>
      <c r="H65" s="207"/>
      <c r="I65" s="207"/>
      <c r="J65" s="207"/>
      <c r="K65" s="210"/>
      <c r="L65" s="273"/>
      <c r="M65" s="274"/>
      <c r="N65" s="274"/>
      <c r="O65" s="274"/>
      <c r="P65" s="274"/>
      <c r="Q65" s="350"/>
      <c r="R65" s="397"/>
      <c r="S65" s="395"/>
    </row>
    <row r="66" spans="1:19" s="211" customFormat="1" ht="11.25" x14ac:dyDescent="0.25">
      <c r="A66" s="348" t="str">
        <f>IF(COUNTBLANK(B66)=1," ",COUNTA(B$14:B66))</f>
        <v xml:space="preserve"> </v>
      </c>
      <c r="B66" s="212"/>
      <c r="C66" s="147" t="s">
        <v>143</v>
      </c>
      <c r="D66" s="212" t="s">
        <v>54</v>
      </c>
      <c r="E66" s="387">
        <v>147</v>
      </c>
      <c r="F66" s="140">
        <v>1.17</v>
      </c>
      <c r="G66" s="161"/>
      <c r="H66" s="207"/>
      <c r="I66" s="207"/>
      <c r="J66" s="207"/>
      <c r="K66" s="210"/>
      <c r="L66" s="273"/>
      <c r="M66" s="274"/>
      <c r="N66" s="274"/>
      <c r="O66" s="274"/>
      <c r="P66" s="274"/>
      <c r="Q66" s="350"/>
      <c r="R66" s="397"/>
      <c r="S66" s="401"/>
    </row>
    <row r="67" spans="1:19" x14ac:dyDescent="0.25">
      <c r="A67" s="348">
        <f>IF(COUNTBLANK(B67)=1," ",COUNTA(B$14:B67))</f>
        <v>28</v>
      </c>
      <c r="B67" s="130" t="s">
        <v>50</v>
      </c>
      <c r="C67" s="131" t="s">
        <v>293</v>
      </c>
      <c r="D67" s="132" t="s">
        <v>54</v>
      </c>
      <c r="E67" s="132">
        <v>2</v>
      </c>
      <c r="F67" s="133"/>
      <c r="G67" s="207"/>
      <c r="H67" s="112"/>
      <c r="I67" s="140"/>
      <c r="J67" s="209"/>
      <c r="K67" s="210"/>
      <c r="L67" s="273"/>
      <c r="M67" s="274"/>
      <c r="N67" s="274"/>
      <c r="O67" s="274"/>
      <c r="P67" s="274"/>
      <c r="Q67" s="350"/>
    </row>
    <row r="68" spans="1:19" ht="23.25" x14ac:dyDescent="0.25">
      <c r="A68" s="348">
        <f>IF(COUNTBLANK(B68)=1," ",COUNTA(B$14:B68))</f>
        <v>29</v>
      </c>
      <c r="B68" s="130" t="s">
        <v>50</v>
      </c>
      <c r="C68" s="131" t="s">
        <v>294</v>
      </c>
      <c r="D68" s="132" t="s">
        <v>54</v>
      </c>
      <c r="E68" s="132">
        <v>2</v>
      </c>
      <c r="F68" s="133"/>
      <c r="G68" s="207"/>
      <c r="H68" s="112"/>
      <c r="I68" s="140"/>
      <c r="J68" s="209"/>
      <c r="K68" s="210"/>
      <c r="L68" s="273"/>
      <c r="M68" s="274"/>
      <c r="N68" s="274"/>
      <c r="O68" s="274"/>
      <c r="P68" s="274"/>
      <c r="Q68" s="350"/>
    </row>
    <row r="69" spans="1:19" x14ac:dyDescent="0.25">
      <c r="A69" s="348">
        <f>IF(COUNTBLANK(B69)=1," ",COUNTA(B$14:B69))</f>
        <v>30</v>
      </c>
      <c r="B69" s="130" t="s">
        <v>50</v>
      </c>
      <c r="C69" s="131" t="s">
        <v>295</v>
      </c>
      <c r="D69" s="137" t="s">
        <v>54</v>
      </c>
      <c r="E69" s="132">
        <v>105</v>
      </c>
      <c r="F69" s="133"/>
      <c r="G69" s="382"/>
      <c r="H69" s="112"/>
      <c r="I69" s="387"/>
      <c r="J69" s="386"/>
      <c r="K69" s="382"/>
      <c r="L69" s="273"/>
      <c r="M69" s="274"/>
      <c r="N69" s="274"/>
      <c r="O69" s="274"/>
      <c r="P69" s="274"/>
      <c r="Q69" s="350"/>
    </row>
    <row r="70" spans="1:19" x14ac:dyDescent="0.25">
      <c r="A70" s="348">
        <f>IF(COUNTBLANK(B70)=1," ",COUNTA(B$14:B70))</f>
        <v>31</v>
      </c>
      <c r="B70" s="130" t="s">
        <v>50</v>
      </c>
      <c r="C70" s="131" t="s">
        <v>296</v>
      </c>
      <c r="D70" s="132" t="s">
        <v>64</v>
      </c>
      <c r="E70" s="132">
        <v>105</v>
      </c>
      <c r="F70" s="133"/>
      <c r="G70" s="382"/>
      <c r="H70" s="112"/>
      <c r="I70" s="387"/>
      <c r="J70" s="386"/>
      <c r="K70" s="382"/>
      <c r="L70" s="273"/>
      <c r="M70" s="274"/>
      <c r="N70" s="274"/>
      <c r="O70" s="274"/>
      <c r="P70" s="274"/>
      <c r="Q70" s="350"/>
    </row>
    <row r="71" spans="1:19" s="224" customFormat="1" ht="11.25" x14ac:dyDescent="0.2">
      <c r="A71" s="348">
        <f>IF(COUNTBLANK(B71)=1," ",COUNTA(B$14:B71))</f>
        <v>32</v>
      </c>
      <c r="B71" s="130" t="s">
        <v>50</v>
      </c>
      <c r="C71" s="179" t="s">
        <v>297</v>
      </c>
      <c r="D71" s="180" t="s">
        <v>59</v>
      </c>
      <c r="E71" s="217">
        <v>80</v>
      </c>
      <c r="F71" s="382"/>
      <c r="G71" s="382"/>
      <c r="H71" s="112"/>
      <c r="I71" s="386"/>
      <c r="J71" s="386"/>
      <c r="K71" s="382"/>
      <c r="L71" s="273"/>
      <c r="M71" s="274"/>
      <c r="N71" s="274"/>
      <c r="O71" s="274"/>
      <c r="P71" s="274"/>
      <c r="Q71" s="350"/>
    </row>
    <row r="72" spans="1:19" s="226" customFormat="1" ht="11.25" x14ac:dyDescent="0.25">
      <c r="A72" s="348" t="str">
        <f>IF(COUNTBLANK(B72)=1," ",COUNTA(B$14:B72))</f>
        <v xml:space="preserve"> </v>
      </c>
      <c r="B72" s="117"/>
      <c r="C72" s="231" t="s">
        <v>223</v>
      </c>
      <c r="D72" s="231" t="s">
        <v>98</v>
      </c>
      <c r="E72" s="387">
        <v>20</v>
      </c>
      <c r="F72" s="382">
        <v>0.25</v>
      </c>
      <c r="G72" s="382"/>
      <c r="H72" s="382"/>
      <c r="I72" s="382"/>
      <c r="J72" s="382"/>
      <c r="K72" s="382"/>
      <c r="L72" s="273"/>
      <c r="M72" s="274"/>
      <c r="N72" s="274"/>
      <c r="O72" s="274"/>
      <c r="P72" s="274"/>
      <c r="Q72" s="350"/>
    </row>
    <row r="73" spans="1:19" s="226" customFormat="1" ht="11.25" x14ac:dyDescent="0.25">
      <c r="A73" s="348" t="str">
        <f>IF(COUNTBLANK(B73)=1," ",COUNTA(B$14:B73))</f>
        <v xml:space="preserve"> </v>
      </c>
      <c r="B73" s="117"/>
      <c r="C73" s="231" t="s">
        <v>498</v>
      </c>
      <c r="D73" s="231" t="s">
        <v>98</v>
      </c>
      <c r="E73" s="387">
        <v>400</v>
      </c>
      <c r="F73" s="382">
        <v>5</v>
      </c>
      <c r="G73" s="382"/>
      <c r="H73" s="382"/>
      <c r="I73" s="382"/>
      <c r="J73" s="382"/>
      <c r="K73" s="382"/>
      <c r="L73" s="273"/>
      <c r="M73" s="274"/>
      <c r="N73" s="274"/>
      <c r="O73" s="274"/>
      <c r="P73" s="274"/>
      <c r="Q73" s="350"/>
    </row>
    <row r="74" spans="1:19" s="226" customFormat="1" ht="11.25" x14ac:dyDescent="0.25">
      <c r="A74" s="348" t="str">
        <f>IF(COUNTBLANK(B74)=1," ",COUNTA(B$14:B74))</f>
        <v xml:space="preserve"> </v>
      </c>
      <c r="B74" s="117"/>
      <c r="C74" s="231" t="s">
        <v>147</v>
      </c>
      <c r="D74" s="402" t="s">
        <v>59</v>
      </c>
      <c r="E74" s="387">
        <v>176</v>
      </c>
      <c r="F74" s="382">
        <v>2.2000000000000002</v>
      </c>
      <c r="G74" s="382"/>
      <c r="H74" s="382"/>
      <c r="I74" s="382"/>
      <c r="J74" s="382"/>
      <c r="K74" s="382"/>
      <c r="L74" s="273"/>
      <c r="M74" s="274"/>
      <c r="N74" s="274"/>
      <c r="O74" s="274"/>
      <c r="P74" s="274"/>
      <c r="Q74" s="350"/>
    </row>
    <row r="75" spans="1:19" s="226" customFormat="1" ht="11.25" x14ac:dyDescent="0.25">
      <c r="A75" s="348" t="str">
        <f>IF(COUNTBLANK(B75)=1," ",COUNTA(B$14:B75))</f>
        <v xml:space="preserve"> </v>
      </c>
      <c r="B75" s="117"/>
      <c r="C75" s="231" t="s">
        <v>498</v>
      </c>
      <c r="D75" s="231" t="s">
        <v>98</v>
      </c>
      <c r="E75" s="387">
        <v>400</v>
      </c>
      <c r="F75" s="382">
        <v>5</v>
      </c>
      <c r="G75" s="382"/>
      <c r="H75" s="382"/>
      <c r="I75" s="382"/>
      <c r="J75" s="382"/>
      <c r="K75" s="382"/>
      <c r="L75" s="273"/>
      <c r="M75" s="274"/>
      <c r="N75" s="274"/>
      <c r="O75" s="274"/>
      <c r="P75" s="274"/>
      <c r="Q75" s="350"/>
    </row>
    <row r="76" spans="1:19" s="226" customFormat="1" ht="11.25" x14ac:dyDescent="0.25">
      <c r="A76" s="348" t="str">
        <f>IF(COUNTBLANK(B76)=1," ",COUNTA(B$14:B76))</f>
        <v xml:space="preserve"> </v>
      </c>
      <c r="B76" s="117"/>
      <c r="C76" s="231" t="s">
        <v>555</v>
      </c>
      <c r="D76" s="231" t="s">
        <v>98</v>
      </c>
      <c r="E76" s="387">
        <v>20</v>
      </c>
      <c r="F76" s="382">
        <v>0.25</v>
      </c>
      <c r="G76" s="382"/>
      <c r="H76" s="382"/>
      <c r="I76" s="382"/>
      <c r="J76" s="382"/>
      <c r="K76" s="382"/>
      <c r="L76" s="273"/>
      <c r="M76" s="274"/>
      <c r="N76" s="274"/>
      <c r="O76" s="274"/>
      <c r="P76" s="274"/>
      <c r="Q76" s="350"/>
    </row>
    <row r="77" spans="1:19" s="227" customFormat="1" ht="11.25" x14ac:dyDescent="0.25">
      <c r="A77" s="348" t="str">
        <f>IF(COUNTBLANK(B77)=1," ",COUNTA(B$14:B77))</f>
        <v xml:space="preserve"> </v>
      </c>
      <c r="B77" s="117"/>
      <c r="C77" s="231" t="s">
        <v>103</v>
      </c>
      <c r="D77" s="231" t="s">
        <v>98</v>
      </c>
      <c r="E77" s="387">
        <v>296</v>
      </c>
      <c r="F77" s="382">
        <v>3.7</v>
      </c>
      <c r="G77" s="382"/>
      <c r="H77" s="382"/>
      <c r="I77" s="382"/>
      <c r="J77" s="382"/>
      <c r="K77" s="382"/>
      <c r="L77" s="273"/>
      <c r="M77" s="274"/>
      <c r="N77" s="274"/>
      <c r="O77" s="274"/>
      <c r="P77" s="274"/>
      <c r="Q77" s="350"/>
    </row>
    <row r="78" spans="1:19" s="227" customFormat="1" ht="11.25" x14ac:dyDescent="0.25">
      <c r="A78" s="348" t="str">
        <f>IF(COUNTBLANK(B78)=1," ",COUNTA(B$14:B78))</f>
        <v xml:space="preserve"> </v>
      </c>
      <c r="B78" s="117"/>
      <c r="C78" s="231" t="s">
        <v>148</v>
      </c>
      <c r="D78" s="231" t="s">
        <v>94</v>
      </c>
      <c r="E78" s="387">
        <v>8</v>
      </c>
      <c r="F78" s="382">
        <v>0.09</v>
      </c>
      <c r="G78" s="382"/>
      <c r="H78" s="382"/>
      <c r="I78" s="382"/>
      <c r="J78" s="382"/>
      <c r="K78" s="382"/>
      <c r="L78" s="273"/>
      <c r="M78" s="274"/>
      <c r="N78" s="274"/>
      <c r="O78" s="274"/>
      <c r="P78" s="274"/>
      <c r="Q78" s="350"/>
    </row>
    <row r="79" spans="1:19" s="78" customFormat="1" ht="11.25" x14ac:dyDescent="0.2">
      <c r="A79" s="348">
        <f>IF(COUNTBLANK(B79)=1," ",COUNTA(B$14:B79))</f>
        <v>33</v>
      </c>
      <c r="B79" s="117" t="s">
        <v>50</v>
      </c>
      <c r="C79" s="131" t="s">
        <v>298</v>
      </c>
      <c r="D79" s="132" t="s">
        <v>52</v>
      </c>
      <c r="E79" s="132">
        <v>45</v>
      </c>
      <c r="F79" s="140"/>
      <c r="G79" s="140"/>
      <c r="H79" s="112"/>
      <c r="I79" s="140"/>
      <c r="J79" s="191"/>
      <c r="K79" s="140"/>
      <c r="L79" s="273"/>
      <c r="M79" s="274"/>
      <c r="N79" s="274"/>
      <c r="O79" s="274"/>
      <c r="P79" s="274"/>
      <c r="Q79" s="350"/>
    </row>
    <row r="80" spans="1:19" s="78" customFormat="1" ht="11.25" x14ac:dyDescent="0.25">
      <c r="A80" s="348" t="str">
        <f>IF(COUNTBLANK(B80)=1," ",COUNTA(B$14:B80))</f>
        <v xml:space="preserve"> </v>
      </c>
      <c r="B80" s="147"/>
      <c r="C80" s="122" t="s">
        <v>134</v>
      </c>
      <c r="D80" s="205" t="s">
        <v>59</v>
      </c>
      <c r="E80" s="134">
        <v>9</v>
      </c>
      <c r="F80" s="140">
        <v>0.2</v>
      </c>
      <c r="G80" s="140"/>
      <c r="H80" s="140"/>
      <c r="I80" s="140"/>
      <c r="J80" s="140"/>
      <c r="K80" s="140"/>
      <c r="L80" s="273"/>
      <c r="M80" s="274"/>
      <c r="N80" s="274"/>
      <c r="O80" s="274"/>
      <c r="P80" s="274"/>
      <c r="Q80" s="350"/>
    </row>
    <row r="81" spans="1:17" s="78" customFormat="1" ht="11.25" x14ac:dyDescent="0.25">
      <c r="A81" s="348" t="str">
        <f>IF(COUNTBLANK(B81)=1," ",COUNTA(B$14:B81))</f>
        <v xml:space="preserve"> </v>
      </c>
      <c r="B81" s="147"/>
      <c r="C81" s="147" t="s">
        <v>135</v>
      </c>
      <c r="D81" s="212" t="s">
        <v>54</v>
      </c>
      <c r="E81" s="134">
        <v>270</v>
      </c>
      <c r="F81" s="140">
        <v>6</v>
      </c>
      <c r="G81" s="140"/>
      <c r="H81" s="140"/>
      <c r="I81" s="140"/>
      <c r="J81" s="140"/>
      <c r="K81" s="140"/>
      <c r="L81" s="273"/>
      <c r="M81" s="274"/>
      <c r="N81" s="274"/>
      <c r="O81" s="274"/>
      <c r="P81" s="274"/>
      <c r="Q81" s="350"/>
    </row>
    <row r="82" spans="1:17" x14ac:dyDescent="0.25">
      <c r="A82" s="348">
        <f>IF(COUNTBLANK(B82)=1," ",COUNTA(B$14:B82))</f>
        <v>34</v>
      </c>
      <c r="B82" s="130" t="s">
        <v>50</v>
      </c>
      <c r="C82" s="131" t="s">
        <v>299</v>
      </c>
      <c r="D82" s="132" t="s">
        <v>52</v>
      </c>
      <c r="E82" s="132">
        <v>45</v>
      </c>
      <c r="F82" s="133"/>
      <c r="G82" s="140"/>
      <c r="H82" s="112"/>
      <c r="I82" s="140"/>
      <c r="J82" s="140"/>
      <c r="K82" s="140"/>
      <c r="L82" s="273"/>
      <c r="M82" s="274"/>
      <c r="N82" s="274"/>
      <c r="O82" s="274"/>
      <c r="P82" s="274"/>
      <c r="Q82" s="350"/>
    </row>
    <row r="83" spans="1:17" s="267" customFormat="1" ht="11.25" x14ac:dyDescent="0.2">
      <c r="A83" s="348">
        <f>IF(COUNTBLANK(B83)=1," ",COUNTA(B$14:B83))</f>
        <v>35</v>
      </c>
      <c r="B83" s="130" t="s">
        <v>50</v>
      </c>
      <c r="C83" s="315" t="s">
        <v>160</v>
      </c>
      <c r="D83" s="254" t="s">
        <v>82</v>
      </c>
      <c r="E83" s="132">
        <v>20</v>
      </c>
      <c r="F83" s="252"/>
      <c r="G83" s="252"/>
      <c r="H83" s="112"/>
      <c r="I83" s="253"/>
      <c r="J83" s="254"/>
      <c r="K83" s="252"/>
      <c r="L83" s="273"/>
      <c r="M83" s="274"/>
      <c r="N83" s="274"/>
      <c r="O83" s="274"/>
      <c r="P83" s="274"/>
      <c r="Q83" s="350"/>
    </row>
    <row r="84" spans="1:17" s="267" customFormat="1" ht="11.25" x14ac:dyDescent="0.25">
      <c r="A84" s="369" t="str">
        <f>IF(COUNTBLANK(B84)=1," ",COUNTA(B$14:B84))</f>
        <v xml:space="preserve"> </v>
      </c>
      <c r="B84" s="370"/>
      <c r="C84" s="371" t="s">
        <v>161</v>
      </c>
      <c r="D84" s="371" t="s">
        <v>54</v>
      </c>
      <c r="E84" s="372">
        <v>3</v>
      </c>
      <c r="F84" s="373">
        <v>0.14285714285714299</v>
      </c>
      <c r="G84" s="373"/>
      <c r="H84" s="373"/>
      <c r="I84" s="374"/>
      <c r="J84" s="371"/>
      <c r="K84" s="373"/>
      <c r="L84" s="375"/>
      <c r="M84" s="376"/>
      <c r="N84" s="376"/>
      <c r="O84" s="376"/>
      <c r="P84" s="376"/>
      <c r="Q84" s="377"/>
    </row>
    <row r="85" spans="1:17" s="169" customFormat="1" ht="11.25" x14ac:dyDescent="0.25">
      <c r="A85" s="189" t="str">
        <f>IF(COUNTBLANK(I85)=1," ",COUNTA($I85:I$147))</f>
        <v xml:space="preserve"> </v>
      </c>
      <c r="B85" s="189"/>
      <c r="C85" s="269" t="s">
        <v>180</v>
      </c>
      <c r="D85" s="317"/>
      <c r="G85" s="189"/>
      <c r="I85" s="189"/>
      <c r="J85" s="189"/>
      <c r="K85" s="189"/>
      <c r="L85" s="189"/>
      <c r="M85" s="318"/>
      <c r="N85" s="319"/>
      <c r="O85" s="318"/>
      <c r="P85" s="318"/>
      <c r="Q85" s="318"/>
    </row>
    <row r="86" spans="1:17" x14ac:dyDescent="0.25">
      <c r="C86" s="270"/>
      <c r="M86" s="320"/>
      <c r="N86" s="320"/>
      <c r="O86" s="320"/>
      <c r="P86" s="320"/>
      <c r="Q86" s="320"/>
    </row>
    <row r="87" spans="1:17" x14ac:dyDescent="0.25">
      <c r="C87" s="31" t="s">
        <v>476</v>
      </c>
      <c r="G87" s="321"/>
    </row>
    <row r="88" spans="1:17" x14ac:dyDescent="0.25">
      <c r="C88" s="30" t="s">
        <v>470</v>
      </c>
    </row>
    <row r="89" spans="1:17" x14ac:dyDescent="0.25">
      <c r="C89" s="1"/>
    </row>
    <row r="90" spans="1:17" x14ac:dyDescent="0.25">
      <c r="C90" s="31" t="s">
        <v>475</v>
      </c>
    </row>
    <row r="91" spans="1:17" x14ac:dyDescent="0.25">
      <c r="C91" s="31" t="s">
        <v>474</v>
      </c>
    </row>
  </sheetData>
  <mergeCells count="11">
    <mergeCell ref="A1:G1"/>
    <mergeCell ref="D2:M2"/>
    <mergeCell ref="D3:M3"/>
    <mergeCell ref="G11:L11"/>
    <mergeCell ref="M11:Q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55"/>
  <sheetViews>
    <sheetView topLeftCell="A37" zoomScaleNormal="100" workbookViewId="0">
      <selection activeCell="G51" sqref="G51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9.5703125" style="73" customWidth="1"/>
    <col min="6" max="6" width="4.85546875" style="73" hidden="1" customWidth="1"/>
    <col min="7" max="7" width="7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253" width="8.85546875" style="73" customWidth="1"/>
    <col min="254" max="254" width="4.140625" style="73" customWidth="1"/>
    <col min="255" max="255" width="5.42578125" style="73" customWidth="1"/>
    <col min="256" max="256" width="34.85546875" style="73" customWidth="1"/>
    <col min="257" max="257" width="5.42578125" style="73" customWidth="1"/>
    <col min="258" max="258" width="7.42578125" style="73" customWidth="1"/>
    <col min="259" max="259" width="11.5703125" style="73" hidden="1"/>
    <col min="260" max="260" width="7" style="73" customWidth="1"/>
    <col min="261" max="262" width="6.85546875" style="73" customWidth="1"/>
    <col min="263" max="263" width="7.85546875" style="73" customWidth="1"/>
    <col min="264" max="264" width="5.85546875" style="73" customWidth="1"/>
    <col min="265" max="265" width="5.42578125" style="73" customWidth="1"/>
    <col min="266" max="270" width="8" style="73" customWidth="1"/>
    <col min="271" max="509" width="8.85546875" style="73" customWidth="1"/>
    <col min="510" max="510" width="4.140625" style="73" customWidth="1"/>
    <col min="511" max="511" width="5.42578125" style="73" customWidth="1"/>
    <col min="512" max="512" width="34.85546875" style="73" customWidth="1"/>
    <col min="513" max="513" width="5.42578125" style="73" customWidth="1"/>
    <col min="514" max="514" width="7.42578125" style="73" customWidth="1"/>
    <col min="515" max="515" width="11.5703125" style="73" hidden="1"/>
    <col min="516" max="516" width="7" style="73" customWidth="1"/>
    <col min="517" max="518" width="6.85546875" style="73" customWidth="1"/>
    <col min="519" max="519" width="7.85546875" style="73" customWidth="1"/>
    <col min="520" max="520" width="5.85546875" style="73" customWidth="1"/>
    <col min="521" max="521" width="5.42578125" style="73" customWidth="1"/>
    <col min="522" max="526" width="8" style="73" customWidth="1"/>
    <col min="527" max="765" width="8.85546875" style="73" customWidth="1"/>
    <col min="766" max="766" width="4.140625" style="73" customWidth="1"/>
    <col min="767" max="767" width="5.42578125" style="73" customWidth="1"/>
    <col min="768" max="768" width="34.85546875" style="73" customWidth="1"/>
    <col min="769" max="769" width="5.42578125" style="73" customWidth="1"/>
    <col min="770" max="770" width="7.42578125" style="73" customWidth="1"/>
    <col min="771" max="771" width="11.5703125" style="73" hidden="1"/>
    <col min="772" max="772" width="7" style="73" customWidth="1"/>
    <col min="773" max="774" width="6.85546875" style="73" customWidth="1"/>
    <col min="775" max="775" width="7.85546875" style="73" customWidth="1"/>
    <col min="776" max="776" width="5.85546875" style="73" customWidth="1"/>
    <col min="777" max="777" width="5.42578125" style="73" customWidth="1"/>
    <col min="778" max="782" width="8" style="73" customWidth="1"/>
    <col min="783" max="1021" width="8.85546875" style="73" customWidth="1"/>
    <col min="1022" max="1022" width="4.140625" style="73" customWidth="1"/>
    <col min="1023" max="1023" width="5.42578125" style="73" customWidth="1"/>
    <col min="1024" max="1025" width="34.85546875" style="73" customWidth="1"/>
  </cols>
  <sheetData>
    <row r="1" spans="1:17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6</v>
      </c>
      <c r="I1" s="77"/>
      <c r="J1" s="77"/>
      <c r="K1" s="77"/>
      <c r="L1" s="77"/>
      <c r="M1" s="77"/>
    </row>
    <row r="2" spans="1:17" s="78" customFormat="1" ht="11.25" x14ac:dyDescent="0.2">
      <c r="A2" s="79"/>
      <c r="B2" s="79"/>
      <c r="C2" s="79"/>
      <c r="D2" s="613" t="s">
        <v>19</v>
      </c>
      <c r="E2" s="613"/>
      <c r="F2" s="613"/>
      <c r="G2" s="613"/>
      <c r="H2" s="613"/>
      <c r="I2" s="613"/>
      <c r="J2" s="613"/>
      <c r="K2" s="613"/>
      <c r="L2" s="613"/>
    </row>
    <row r="3" spans="1:17" s="78" customFormat="1" ht="11.25" x14ac:dyDescent="0.2">
      <c r="B3" s="79"/>
      <c r="C3" s="79"/>
      <c r="D3" s="607" t="s">
        <v>32</v>
      </c>
      <c r="E3" s="607"/>
      <c r="F3" s="607"/>
      <c r="G3" s="607"/>
      <c r="H3" s="607"/>
      <c r="I3" s="607"/>
      <c r="J3" s="607"/>
      <c r="K3" s="607"/>
      <c r="L3" s="607"/>
      <c r="M3" s="607"/>
    </row>
    <row r="4" spans="1:17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</row>
    <row r="5" spans="1:17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85" customFormat="1" ht="10.5" customHeight="1" x14ac:dyDescent="0.2">
      <c r="A8" s="81"/>
      <c r="B8" s="84"/>
      <c r="C8" s="576" t="s">
        <v>33</v>
      </c>
      <c r="D8" s="574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</row>
    <row r="9" spans="1:17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</row>
    <row r="10" spans="1:17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84"/>
      <c r="N10" s="90"/>
      <c r="O10" s="84"/>
      <c r="P10" s="570" t="s">
        <v>470</v>
      </c>
      <c r="Q10" s="84"/>
    </row>
    <row r="11" spans="1:17" s="92" customFormat="1" ht="10.5" customHeight="1" x14ac:dyDescent="0.2">
      <c r="A11" s="602" t="s">
        <v>1</v>
      </c>
      <c r="B11" s="602" t="s">
        <v>36</v>
      </c>
      <c r="C11" s="603" t="s">
        <v>37</v>
      </c>
      <c r="D11" s="604" t="s">
        <v>38</v>
      </c>
      <c r="E11" s="602" t="s">
        <v>39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9" x14ac:dyDescent="0.2">
      <c r="A12" s="602"/>
      <c r="B12" s="602"/>
      <c r="C12" s="603"/>
      <c r="D12" s="604"/>
      <c r="E12" s="602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">
      <c r="A13" s="345">
        <v>1</v>
      </c>
      <c r="B13" s="102">
        <f>A13+1</f>
        <v>2</v>
      </c>
      <c r="C13" s="103">
        <f>B13+1</f>
        <v>3</v>
      </c>
      <c r="D13" s="102">
        <f>C13+1</f>
        <v>4</v>
      </c>
      <c r="E13" s="102">
        <f>D13+1</f>
        <v>5</v>
      </c>
      <c r="F13" s="104">
        <v>1</v>
      </c>
      <c r="G13" s="102">
        <f>E13+1</f>
        <v>6</v>
      </c>
      <c r="H13" s="102">
        <f t="shared" ref="H13:Q13" si="0">G13+1</f>
        <v>7</v>
      </c>
      <c r="I13" s="102">
        <f t="shared" si="0"/>
        <v>8</v>
      </c>
      <c r="J13" s="102">
        <f t="shared" si="0"/>
        <v>9</v>
      </c>
      <c r="K13" s="102">
        <f t="shared" si="0"/>
        <v>10</v>
      </c>
      <c r="L13" s="102">
        <f t="shared" si="0"/>
        <v>11</v>
      </c>
      <c r="M13" s="102">
        <f t="shared" si="0"/>
        <v>12</v>
      </c>
      <c r="N13" s="102">
        <f t="shared" si="0"/>
        <v>13</v>
      </c>
      <c r="O13" s="102">
        <f t="shared" si="0"/>
        <v>14</v>
      </c>
      <c r="P13" s="102">
        <f t="shared" si="0"/>
        <v>15</v>
      </c>
      <c r="Q13" s="346">
        <f t="shared" si="0"/>
        <v>16</v>
      </c>
    </row>
    <row r="14" spans="1:17" x14ac:dyDescent="0.25">
      <c r="A14" s="348">
        <f>IF(COUNTBLANK(B14)=1," ",COUNTA(B$14:B14))</f>
        <v>1</v>
      </c>
      <c r="B14" s="117" t="s">
        <v>50</v>
      </c>
      <c r="C14" s="131" t="s">
        <v>300</v>
      </c>
      <c r="D14" s="403" t="s">
        <v>59</v>
      </c>
      <c r="E14" s="132">
        <v>5</v>
      </c>
      <c r="F14" s="133"/>
      <c r="G14" s="382"/>
      <c r="H14" s="200"/>
      <c r="I14" s="382"/>
      <c r="J14" s="382"/>
      <c r="K14" s="382"/>
      <c r="L14" s="263"/>
      <c r="M14" s="264"/>
      <c r="N14" s="404"/>
      <c r="O14" s="274"/>
      <c r="P14" s="274"/>
      <c r="Q14" s="350"/>
    </row>
    <row r="15" spans="1:17" x14ac:dyDescent="0.25">
      <c r="A15" s="348">
        <f>IF(COUNTBLANK(B15)=1," ",COUNTA(B$14:B15))</f>
        <v>2</v>
      </c>
      <c r="B15" s="117" t="s">
        <v>50</v>
      </c>
      <c r="C15" s="131" t="s">
        <v>163</v>
      </c>
      <c r="D15" s="403" t="s">
        <v>59</v>
      </c>
      <c r="E15" s="132">
        <v>5</v>
      </c>
      <c r="F15" s="133"/>
      <c r="G15" s="382"/>
      <c r="H15" s="112"/>
      <c r="I15" s="382"/>
      <c r="J15" s="382"/>
      <c r="K15" s="382"/>
      <c r="L15" s="263"/>
      <c r="M15" s="264"/>
      <c r="N15" s="404"/>
      <c r="O15" s="274"/>
      <c r="P15" s="274"/>
      <c r="Q15" s="350"/>
    </row>
    <row r="16" spans="1:17" s="166" customFormat="1" ht="11.25" x14ac:dyDescent="0.2">
      <c r="A16" s="348">
        <f>IF(COUNTBLANK(B16)=1," ",COUNTA(B$14:B16))</f>
        <v>3</v>
      </c>
      <c r="B16" s="117" t="s">
        <v>50</v>
      </c>
      <c r="C16" s="138" t="s">
        <v>164</v>
      </c>
      <c r="D16" s="405" t="s">
        <v>59</v>
      </c>
      <c r="E16" s="259">
        <v>5</v>
      </c>
      <c r="F16" s="118"/>
      <c r="G16" s="144"/>
      <c r="H16" s="112"/>
      <c r="I16" s="144"/>
      <c r="J16" s="356"/>
      <c r="K16" s="144"/>
      <c r="L16" s="263"/>
      <c r="M16" s="264"/>
      <c r="N16" s="404"/>
      <c r="O16" s="274"/>
      <c r="P16" s="274"/>
      <c r="Q16" s="350"/>
    </row>
    <row r="17" spans="1:17" s="166" customFormat="1" ht="11.25" x14ac:dyDescent="0.25">
      <c r="A17" s="348" t="str">
        <f>IF(COUNTBLANK(B17)=1," ",COUNTA(B$14:B17))</f>
        <v xml:space="preserve"> </v>
      </c>
      <c r="B17" s="117"/>
      <c r="C17" s="118" t="s">
        <v>165</v>
      </c>
      <c r="D17" s="406" t="s">
        <v>82</v>
      </c>
      <c r="E17" s="144">
        <v>0.15</v>
      </c>
      <c r="F17" s="118">
        <v>0.03</v>
      </c>
      <c r="G17" s="118"/>
      <c r="H17" s="118"/>
      <c r="I17" s="118"/>
      <c r="J17" s="118"/>
      <c r="K17" s="118"/>
      <c r="L17" s="263"/>
      <c r="M17" s="264"/>
      <c r="N17" s="404"/>
      <c r="O17" s="274"/>
      <c r="P17" s="274"/>
      <c r="Q17" s="350"/>
    </row>
    <row r="18" spans="1:17" x14ac:dyDescent="0.25">
      <c r="A18" s="348">
        <f>IF(COUNTBLANK(B18)=1," ",COUNTA(B$14:B18))</f>
        <v>4</v>
      </c>
      <c r="B18" s="117" t="s">
        <v>50</v>
      </c>
      <c r="C18" s="131" t="s">
        <v>301</v>
      </c>
      <c r="D18" s="403" t="s">
        <v>98</v>
      </c>
      <c r="E18" s="132">
        <v>11.7</v>
      </c>
      <c r="F18" s="133"/>
      <c r="G18" s="382"/>
      <c r="H18" s="112"/>
      <c r="I18" s="382"/>
      <c r="J18" s="382"/>
      <c r="K18" s="382"/>
      <c r="L18" s="263"/>
      <c r="M18" s="264"/>
      <c r="N18" s="404"/>
      <c r="O18" s="274"/>
      <c r="P18" s="274"/>
      <c r="Q18" s="350"/>
    </row>
    <row r="19" spans="1:17" s="167" customFormat="1" ht="22.5" x14ac:dyDescent="0.2">
      <c r="A19" s="348">
        <f>IF(COUNTBLANK(B19)=1," ",COUNTA(B$14:B19))</f>
        <v>5</v>
      </c>
      <c r="B19" s="117" t="s">
        <v>50</v>
      </c>
      <c r="C19" s="131" t="s">
        <v>167</v>
      </c>
      <c r="D19" s="403" t="s">
        <v>59</v>
      </c>
      <c r="E19" s="132">
        <v>5</v>
      </c>
      <c r="F19" s="261"/>
      <c r="G19" s="192"/>
      <c r="H19" s="112"/>
      <c r="I19" s="192"/>
      <c r="J19" s="407"/>
      <c r="K19" s="407"/>
      <c r="L19" s="263"/>
      <c r="M19" s="264"/>
      <c r="N19" s="404"/>
      <c r="O19" s="274"/>
      <c r="P19" s="274"/>
      <c r="Q19" s="350"/>
    </row>
    <row r="20" spans="1:17" s="167" customFormat="1" ht="11.25" x14ac:dyDescent="0.25">
      <c r="A20" s="348" t="str">
        <f>IF(COUNTBLANK(B20)=1," ",COUNTA(B$14:B20))</f>
        <v xml:space="preserve"> </v>
      </c>
      <c r="B20" s="408"/>
      <c r="C20" s="261" t="s">
        <v>168</v>
      </c>
      <c r="D20" s="409" t="s">
        <v>59</v>
      </c>
      <c r="E20" s="192">
        <v>6</v>
      </c>
      <c r="F20" s="261">
        <v>1.2</v>
      </c>
      <c r="G20" s="261"/>
      <c r="H20" s="261"/>
      <c r="I20" s="410"/>
      <c r="J20" s="410"/>
      <c r="K20" s="410"/>
      <c r="L20" s="263"/>
      <c r="M20" s="264"/>
      <c r="N20" s="404"/>
      <c r="O20" s="274"/>
      <c r="P20" s="274"/>
      <c r="Q20" s="350"/>
    </row>
    <row r="21" spans="1:17" s="167" customFormat="1" ht="11.25" x14ac:dyDescent="0.25">
      <c r="A21" s="348" t="str">
        <f>IF(COUNTBLANK(B21)=1," ",COUNTA(B$14:B21))</f>
        <v xml:space="preserve"> </v>
      </c>
      <c r="B21" s="408"/>
      <c r="C21" s="261" t="s">
        <v>169</v>
      </c>
      <c r="D21" s="409" t="s">
        <v>59</v>
      </c>
      <c r="E21" s="192">
        <v>6</v>
      </c>
      <c r="F21" s="261">
        <v>1.2</v>
      </c>
      <c r="G21" s="261"/>
      <c r="H21" s="261"/>
      <c r="I21" s="410"/>
      <c r="J21" s="410"/>
      <c r="K21" s="410"/>
      <c r="L21" s="263"/>
      <c r="M21" s="264"/>
      <c r="N21" s="404"/>
      <c r="O21" s="274"/>
      <c r="P21" s="274"/>
      <c r="Q21" s="350"/>
    </row>
    <row r="22" spans="1:17" s="167" customFormat="1" ht="11.25" x14ac:dyDescent="0.25">
      <c r="A22" s="348" t="str">
        <f>IF(COUNTBLANK(B22)=1," ",COUNTA(B$14:B22))</f>
        <v xml:space="preserve"> </v>
      </c>
      <c r="B22" s="408"/>
      <c r="C22" s="261" t="s">
        <v>170</v>
      </c>
      <c r="D22" s="408" t="s">
        <v>171</v>
      </c>
      <c r="E22" s="111">
        <v>1</v>
      </c>
      <c r="F22" s="261">
        <v>2.5000000000000001E-2</v>
      </c>
      <c r="G22" s="261"/>
      <c r="H22" s="261"/>
      <c r="I22" s="410"/>
      <c r="J22" s="410"/>
      <c r="K22" s="410"/>
      <c r="L22" s="263"/>
      <c r="M22" s="264"/>
      <c r="N22" s="404"/>
      <c r="O22" s="274"/>
      <c r="P22" s="274"/>
      <c r="Q22" s="350"/>
    </row>
    <row r="23" spans="1:17" s="78" customFormat="1" ht="22.5" x14ac:dyDescent="0.2">
      <c r="A23" s="348">
        <f>IF(COUNTBLANK(B23)=1," ",COUNTA(B$14:B23))</f>
        <v>6</v>
      </c>
      <c r="B23" s="117" t="s">
        <v>50</v>
      </c>
      <c r="C23" s="131" t="s">
        <v>172</v>
      </c>
      <c r="D23" s="403" t="s">
        <v>52</v>
      </c>
      <c r="E23" s="132">
        <v>7</v>
      </c>
      <c r="F23" s="121"/>
      <c r="G23" s="121"/>
      <c r="H23" s="112"/>
      <c r="I23" s="121"/>
      <c r="J23" s="139"/>
      <c r="K23" s="121"/>
      <c r="L23" s="263"/>
      <c r="M23" s="264"/>
      <c r="N23" s="404"/>
      <c r="O23" s="274"/>
      <c r="P23" s="274"/>
      <c r="Q23" s="350"/>
    </row>
    <row r="24" spans="1:17" s="78" customFormat="1" ht="11.25" x14ac:dyDescent="0.25">
      <c r="A24" s="348" t="str">
        <f>IF(COUNTBLANK(B24)=1," ",COUNTA(B$14:B24))</f>
        <v xml:space="preserve"> </v>
      </c>
      <c r="B24" s="147"/>
      <c r="C24" s="122" t="s">
        <v>134</v>
      </c>
      <c r="D24" s="205" t="s">
        <v>59</v>
      </c>
      <c r="E24" s="121">
        <v>2.8</v>
      </c>
      <c r="F24" s="121">
        <v>0.4</v>
      </c>
      <c r="G24" s="121"/>
      <c r="H24" s="121"/>
      <c r="I24" s="121"/>
      <c r="J24" s="121"/>
      <c r="K24" s="121"/>
      <c r="L24" s="263"/>
      <c r="M24" s="264"/>
      <c r="N24" s="404"/>
      <c r="O24" s="274"/>
      <c r="P24" s="274"/>
      <c r="Q24" s="350"/>
    </row>
    <row r="25" spans="1:17" s="78" customFormat="1" ht="11.25" x14ac:dyDescent="0.25">
      <c r="A25" s="348" t="str">
        <f>IF(COUNTBLANK(B25)=1," ",COUNTA(B$14:B25))</f>
        <v xml:space="preserve"> </v>
      </c>
      <c r="B25" s="147"/>
      <c r="C25" s="147" t="s">
        <v>135</v>
      </c>
      <c r="D25" s="411" t="s">
        <v>54</v>
      </c>
      <c r="E25" s="121">
        <v>21</v>
      </c>
      <c r="F25" s="121">
        <v>3</v>
      </c>
      <c r="G25" s="121"/>
      <c r="H25" s="121"/>
      <c r="I25" s="121"/>
      <c r="J25" s="121"/>
      <c r="K25" s="121"/>
      <c r="L25" s="263"/>
      <c r="M25" s="264"/>
      <c r="N25" s="404"/>
      <c r="O25" s="274"/>
      <c r="P25" s="274"/>
      <c r="Q25" s="350"/>
    </row>
    <row r="26" spans="1:17" s="78" customFormat="1" ht="11.25" x14ac:dyDescent="0.25">
      <c r="A26" s="348" t="str">
        <f>IF(COUNTBLANK(B26)=1," ",COUNTA(B$14:B26))</f>
        <v xml:space="preserve"> </v>
      </c>
      <c r="B26" s="189"/>
      <c r="C26" s="261" t="s">
        <v>169</v>
      </c>
      <c r="D26" s="409" t="s">
        <v>59</v>
      </c>
      <c r="E26" s="192">
        <v>3.15</v>
      </c>
      <c r="F26" s="261">
        <v>0.45</v>
      </c>
      <c r="G26" s="261"/>
      <c r="H26" s="261"/>
      <c r="I26" s="410"/>
      <c r="J26" s="410"/>
      <c r="K26" s="121"/>
      <c r="L26" s="263"/>
      <c r="M26" s="264"/>
      <c r="N26" s="404"/>
      <c r="O26" s="274"/>
      <c r="P26" s="274"/>
      <c r="Q26" s="350"/>
    </row>
    <row r="27" spans="1:17" s="78" customFormat="1" ht="22.5" x14ac:dyDescent="0.2">
      <c r="A27" s="348">
        <f>IF(COUNTBLANK(B27)=1," ",COUNTA(B$14:B27))</f>
        <v>7</v>
      </c>
      <c r="B27" s="117" t="s">
        <v>50</v>
      </c>
      <c r="C27" s="131" t="s">
        <v>173</v>
      </c>
      <c r="D27" s="403" t="s">
        <v>52</v>
      </c>
      <c r="E27" s="132">
        <v>3.5</v>
      </c>
      <c r="F27" s="121"/>
      <c r="G27" s="121"/>
      <c r="H27" s="112"/>
      <c r="I27" s="121"/>
      <c r="J27" s="139"/>
      <c r="K27" s="121"/>
      <c r="L27" s="263"/>
      <c r="M27" s="264"/>
      <c r="N27" s="404"/>
      <c r="O27" s="274"/>
      <c r="P27" s="274"/>
      <c r="Q27" s="350"/>
    </row>
    <row r="28" spans="1:17" s="78" customFormat="1" ht="11.25" x14ac:dyDescent="0.25">
      <c r="A28" s="348" t="str">
        <f>IF(COUNTBLANK(B28)=1," ",COUNTA(B$14:B28))</f>
        <v xml:space="preserve"> </v>
      </c>
      <c r="B28" s="147"/>
      <c r="C28" s="122" t="s">
        <v>134</v>
      </c>
      <c r="D28" s="205" t="s">
        <v>59</v>
      </c>
      <c r="E28" s="121">
        <v>1.4</v>
      </c>
      <c r="F28" s="121">
        <v>0.4</v>
      </c>
      <c r="G28" s="121"/>
      <c r="H28" s="121"/>
      <c r="I28" s="121"/>
      <c r="J28" s="121"/>
      <c r="K28" s="121"/>
      <c r="L28" s="263"/>
      <c r="M28" s="264"/>
      <c r="N28" s="404"/>
      <c r="O28" s="274"/>
      <c r="P28" s="274"/>
      <c r="Q28" s="350"/>
    </row>
    <row r="29" spans="1:17" s="78" customFormat="1" ht="11.25" x14ac:dyDescent="0.25">
      <c r="A29" s="348" t="str">
        <f>IF(COUNTBLANK(B29)=1," ",COUNTA(B$14:B29))</f>
        <v xml:space="preserve"> </v>
      </c>
      <c r="B29" s="147"/>
      <c r="C29" s="147" t="s">
        <v>135</v>
      </c>
      <c r="D29" s="411" t="s">
        <v>54</v>
      </c>
      <c r="E29" s="121">
        <v>11</v>
      </c>
      <c r="F29" s="121">
        <v>3</v>
      </c>
      <c r="G29" s="121"/>
      <c r="H29" s="121"/>
      <c r="I29" s="121"/>
      <c r="J29" s="121"/>
      <c r="K29" s="121"/>
      <c r="L29" s="263"/>
      <c r="M29" s="264"/>
      <c r="N29" s="404"/>
      <c r="O29" s="274"/>
      <c r="P29" s="274"/>
      <c r="Q29" s="350"/>
    </row>
    <row r="30" spans="1:17" x14ac:dyDescent="0.25">
      <c r="A30" s="348" t="str">
        <f>IF(COUNTBLANK(B30)=1," ",COUNTA(B$14:B30))</f>
        <v xml:space="preserve"> </v>
      </c>
      <c r="B30" s="133"/>
      <c r="C30" s="131" t="s">
        <v>174</v>
      </c>
      <c r="D30" s="403"/>
      <c r="E30" s="132"/>
      <c r="F30" s="133"/>
      <c r="G30" s="133"/>
      <c r="H30" s="133"/>
      <c r="I30" s="133"/>
      <c r="J30" s="133"/>
      <c r="K30" s="133"/>
      <c r="L30" s="263"/>
      <c r="M30" s="264"/>
      <c r="N30" s="404"/>
      <c r="O30" s="274"/>
      <c r="P30" s="274"/>
      <c r="Q30" s="350"/>
    </row>
    <row r="31" spans="1:17" ht="23.25" x14ac:dyDescent="0.25">
      <c r="A31" s="348">
        <f>IF(COUNTBLANK(B31)=1," ",COUNTA(B$14:B31))</f>
        <v>8</v>
      </c>
      <c r="B31" s="117" t="s">
        <v>50</v>
      </c>
      <c r="C31" s="131" t="s">
        <v>175</v>
      </c>
      <c r="D31" s="403" t="s">
        <v>52</v>
      </c>
      <c r="E31" s="132">
        <v>7</v>
      </c>
      <c r="F31" s="133"/>
      <c r="G31" s="140"/>
      <c r="H31" s="112"/>
      <c r="I31" s="140"/>
      <c r="J31" s="140"/>
      <c r="K31" s="140"/>
      <c r="L31" s="263"/>
      <c r="M31" s="264"/>
      <c r="N31" s="404"/>
      <c r="O31" s="274"/>
      <c r="P31" s="274"/>
      <c r="Q31" s="350"/>
    </row>
    <row r="32" spans="1:17" s="218" customFormat="1" ht="11.25" x14ac:dyDescent="0.2">
      <c r="A32" s="348">
        <f>IF(COUNTBLANK(B32)=1," ",COUNTA(B$14:B32))</f>
        <v>9</v>
      </c>
      <c r="B32" s="117" t="s">
        <v>50</v>
      </c>
      <c r="C32" s="131" t="s">
        <v>176</v>
      </c>
      <c r="D32" s="403" t="s">
        <v>59</v>
      </c>
      <c r="E32" s="132">
        <v>2</v>
      </c>
      <c r="F32" s="111"/>
      <c r="G32" s="111"/>
      <c r="H32" s="112"/>
      <c r="I32" s="121"/>
      <c r="J32" s="111"/>
      <c r="K32" s="111"/>
      <c r="L32" s="263"/>
      <c r="M32" s="264"/>
      <c r="N32" s="404"/>
      <c r="O32" s="274"/>
      <c r="P32" s="274"/>
      <c r="Q32" s="350"/>
    </row>
    <row r="33" spans="1:17" s="218" customFormat="1" ht="11.25" x14ac:dyDescent="0.25">
      <c r="A33" s="348" t="str">
        <f>IF(COUNTBLANK(B33)=1," ",COUNTA(B$14:B33))</f>
        <v xml:space="preserve"> </v>
      </c>
      <c r="B33" s="122"/>
      <c r="C33" s="122" t="s">
        <v>177</v>
      </c>
      <c r="D33" s="412" t="s">
        <v>98</v>
      </c>
      <c r="E33" s="111">
        <v>6</v>
      </c>
      <c r="F33" s="111">
        <v>3</v>
      </c>
      <c r="G33" s="111"/>
      <c r="H33" s="111"/>
      <c r="I33" s="121"/>
      <c r="J33" s="111"/>
      <c r="K33" s="111"/>
      <c r="L33" s="263"/>
      <c r="M33" s="264"/>
      <c r="N33" s="404"/>
      <c r="O33" s="274"/>
      <c r="P33" s="274"/>
      <c r="Q33" s="350"/>
    </row>
    <row r="34" spans="1:17" s="77" customFormat="1" ht="11.25" x14ac:dyDescent="0.2">
      <c r="A34" s="348">
        <f>IF(COUNTBLANK(B34)=1," ",COUNTA(B$14:B34))</f>
        <v>10</v>
      </c>
      <c r="B34" s="117" t="s">
        <v>50</v>
      </c>
      <c r="C34" s="131" t="s">
        <v>178</v>
      </c>
      <c r="D34" s="403" t="s">
        <v>59</v>
      </c>
      <c r="E34" s="132">
        <v>5</v>
      </c>
      <c r="F34" s="121"/>
      <c r="G34" s="121"/>
      <c r="H34" s="112"/>
      <c r="I34" s="121"/>
      <c r="J34" s="139"/>
      <c r="K34" s="121"/>
      <c r="L34" s="263"/>
      <c r="M34" s="264"/>
      <c r="N34" s="404"/>
      <c r="O34" s="274"/>
      <c r="P34" s="274"/>
      <c r="Q34" s="350"/>
    </row>
    <row r="35" spans="1:17" s="78" customFormat="1" ht="11.25" x14ac:dyDescent="0.25">
      <c r="A35" s="348" t="str">
        <f>IF(COUNTBLANK(B35)=1," ",COUNTA(B$14:B35))</f>
        <v xml:space="preserve"> </v>
      </c>
      <c r="B35" s="147"/>
      <c r="C35" s="147" t="s">
        <v>107</v>
      </c>
      <c r="D35" s="412" t="s">
        <v>98</v>
      </c>
      <c r="E35" s="121">
        <v>1.5</v>
      </c>
      <c r="F35" s="121">
        <v>0.3</v>
      </c>
      <c r="G35" s="121"/>
      <c r="H35" s="121"/>
      <c r="I35" s="121"/>
      <c r="J35" s="121"/>
      <c r="K35" s="121"/>
      <c r="L35" s="263"/>
      <c r="M35" s="264"/>
      <c r="N35" s="404"/>
      <c r="O35" s="274"/>
      <c r="P35" s="274"/>
      <c r="Q35" s="350"/>
    </row>
    <row r="36" spans="1:17" s="154" customFormat="1" ht="22.5" x14ac:dyDescent="0.2">
      <c r="A36" s="348">
        <f>IF(COUNTBLANK(B36)=1," ",COUNTA(B$14:B36))</f>
        <v>11</v>
      </c>
      <c r="B36" s="117" t="s">
        <v>50</v>
      </c>
      <c r="C36" s="131" t="s">
        <v>556</v>
      </c>
      <c r="D36" s="412" t="s">
        <v>98</v>
      </c>
      <c r="E36" s="132">
        <v>5</v>
      </c>
      <c r="F36" s="122"/>
      <c r="G36" s="121"/>
      <c r="H36" s="112"/>
      <c r="I36" s="121"/>
      <c r="J36" s="149"/>
      <c r="K36" s="145"/>
      <c r="L36" s="263"/>
      <c r="M36" s="264"/>
      <c r="N36" s="404"/>
      <c r="O36" s="274"/>
      <c r="P36" s="274"/>
      <c r="Q36" s="350"/>
    </row>
    <row r="37" spans="1:17" s="154" customFormat="1" ht="11.25" x14ac:dyDescent="0.25">
      <c r="A37" s="348" t="str">
        <f>IF(COUNTBLANK(B37)=1," ",COUNTA(B$14:B37))</f>
        <v xml:space="preserve"> </v>
      </c>
      <c r="B37" s="130"/>
      <c r="C37" s="231" t="s">
        <v>557</v>
      </c>
      <c r="D37" s="412" t="s">
        <v>98</v>
      </c>
      <c r="E37" s="121">
        <v>7.5</v>
      </c>
      <c r="F37" s="122">
        <v>1.5</v>
      </c>
      <c r="G37" s="121"/>
      <c r="H37" s="121"/>
      <c r="I37" s="121"/>
      <c r="J37" s="121"/>
      <c r="K37" s="145"/>
      <c r="L37" s="263"/>
      <c r="M37" s="264"/>
      <c r="N37" s="404"/>
      <c r="O37" s="274"/>
      <c r="P37" s="274"/>
      <c r="Q37" s="350"/>
    </row>
    <row r="38" spans="1:17" ht="23.25" x14ac:dyDescent="0.25">
      <c r="A38" s="348">
        <f>IF(COUNTBLANK(B38)=1," ",COUNTA(B$14:B38))</f>
        <v>12</v>
      </c>
      <c r="B38" s="117" t="s">
        <v>50</v>
      </c>
      <c r="C38" s="131" t="s">
        <v>534</v>
      </c>
      <c r="D38" s="403" t="s">
        <v>52</v>
      </c>
      <c r="E38" s="132">
        <v>5</v>
      </c>
      <c r="F38" s="133"/>
      <c r="G38" s="121"/>
      <c r="H38" s="112"/>
      <c r="I38" s="121"/>
      <c r="J38" s="121"/>
      <c r="K38" s="145"/>
      <c r="L38" s="263"/>
      <c r="M38" s="264"/>
      <c r="N38" s="404"/>
      <c r="O38" s="274"/>
      <c r="P38" s="274"/>
      <c r="Q38" s="350"/>
    </row>
    <row r="39" spans="1:17" x14ac:dyDescent="0.25">
      <c r="A39" s="348">
        <f>IF(COUNTBLANK(B39)=1," ",COUNTA(B$14:B39))</f>
        <v>13</v>
      </c>
      <c r="B39" s="117" t="s">
        <v>50</v>
      </c>
      <c r="C39" s="131" t="s">
        <v>302</v>
      </c>
      <c r="D39" s="403" t="s">
        <v>59</v>
      </c>
      <c r="E39" s="132">
        <v>3</v>
      </c>
      <c r="F39" s="133"/>
      <c r="G39" s="176"/>
      <c r="H39" s="112"/>
      <c r="I39" s="413"/>
      <c r="J39" s="111"/>
      <c r="K39" s="111"/>
      <c r="L39" s="263"/>
      <c r="M39" s="264"/>
      <c r="N39" s="404"/>
      <c r="O39" s="274"/>
      <c r="P39" s="274"/>
      <c r="Q39" s="350"/>
    </row>
    <row r="40" spans="1:17" x14ac:dyDescent="0.25">
      <c r="A40" s="348">
        <f>IF(COUNTBLANK(B40)=1," ",COUNTA(B$14:B40))</f>
        <v>14</v>
      </c>
      <c r="B40" s="117" t="s">
        <v>50</v>
      </c>
      <c r="C40" s="131" t="s">
        <v>303</v>
      </c>
      <c r="D40" s="414" t="s">
        <v>304</v>
      </c>
      <c r="E40" s="132">
        <v>3</v>
      </c>
      <c r="F40" s="133"/>
      <c r="G40" s="176"/>
      <c r="H40" s="112"/>
      <c r="I40" s="413"/>
      <c r="J40" s="111"/>
      <c r="K40" s="111"/>
      <c r="L40" s="263"/>
      <c r="M40" s="264"/>
      <c r="N40" s="404"/>
      <c r="O40" s="274"/>
      <c r="P40" s="274"/>
      <c r="Q40" s="350"/>
    </row>
    <row r="41" spans="1:17" x14ac:dyDescent="0.25">
      <c r="A41" s="348">
        <f>IF(COUNTBLANK(B41)=1," ",COUNTA(B$14:B41))</f>
        <v>15</v>
      </c>
      <c r="B41" s="117" t="s">
        <v>50</v>
      </c>
      <c r="C41" s="131" t="s">
        <v>305</v>
      </c>
      <c r="D41" s="414" t="s">
        <v>304</v>
      </c>
      <c r="E41" s="132">
        <v>3</v>
      </c>
      <c r="F41" s="133"/>
      <c r="G41" s="176"/>
      <c r="H41" s="112"/>
      <c r="I41" s="413"/>
      <c r="J41" s="111"/>
      <c r="K41" s="111"/>
      <c r="L41" s="263"/>
      <c r="M41" s="264"/>
      <c r="N41" s="404"/>
      <c r="O41" s="274"/>
      <c r="P41" s="274"/>
      <c r="Q41" s="350"/>
    </row>
    <row r="42" spans="1:17" ht="23.25" x14ac:dyDescent="0.25">
      <c r="A42" s="348">
        <f>IF(COUNTBLANK(B42)=1," ",COUNTA(B$14:B42))</f>
        <v>16</v>
      </c>
      <c r="B42" s="117" t="s">
        <v>50</v>
      </c>
      <c r="C42" s="131" t="s">
        <v>558</v>
      </c>
      <c r="D42" s="403" t="s">
        <v>54</v>
      </c>
      <c r="E42" s="132">
        <v>3</v>
      </c>
      <c r="F42" s="133"/>
      <c r="G42" s="176"/>
      <c r="H42" s="112"/>
      <c r="I42" s="413"/>
      <c r="J42" s="111"/>
      <c r="K42" s="111"/>
      <c r="L42" s="263"/>
      <c r="M42" s="264"/>
      <c r="N42" s="404"/>
      <c r="O42" s="274"/>
      <c r="P42" s="274"/>
      <c r="Q42" s="350"/>
    </row>
    <row r="43" spans="1:17" s="166" customFormat="1" ht="22.5" x14ac:dyDescent="0.2">
      <c r="A43" s="348">
        <f>IF(COUNTBLANK(B43)=1," ",COUNTA(B$14:B43))</f>
        <v>17</v>
      </c>
      <c r="B43" s="117" t="s">
        <v>50</v>
      </c>
      <c r="C43" s="131" t="s">
        <v>306</v>
      </c>
      <c r="D43" s="403" t="s">
        <v>59</v>
      </c>
      <c r="E43" s="132">
        <v>15</v>
      </c>
      <c r="F43" s="118"/>
      <c r="G43" s="144"/>
      <c r="H43" s="112"/>
      <c r="I43" s="144"/>
      <c r="J43" s="356"/>
      <c r="K43" s="144"/>
      <c r="L43" s="263"/>
      <c r="M43" s="264"/>
      <c r="N43" s="404"/>
      <c r="O43" s="274"/>
      <c r="P43" s="274"/>
      <c r="Q43" s="350"/>
    </row>
    <row r="44" spans="1:17" s="166" customFormat="1" ht="11.25" x14ac:dyDescent="0.25">
      <c r="A44" s="348" t="str">
        <f>IF(COUNTBLANK(B44)=1," ",COUNTA(B$14:B44))</f>
        <v xml:space="preserve"> </v>
      </c>
      <c r="B44" s="117"/>
      <c r="C44" s="118" t="s">
        <v>165</v>
      </c>
      <c r="D44" s="406" t="s">
        <v>82</v>
      </c>
      <c r="E44" s="144">
        <v>0.3</v>
      </c>
      <c r="F44" s="118">
        <v>0.02</v>
      </c>
      <c r="G44" s="118"/>
      <c r="H44" s="118"/>
      <c r="I44" s="118"/>
      <c r="J44" s="118"/>
      <c r="K44" s="118"/>
      <c r="L44" s="263"/>
      <c r="M44" s="264"/>
      <c r="N44" s="404"/>
      <c r="O44" s="274"/>
      <c r="P44" s="274"/>
      <c r="Q44" s="350"/>
    </row>
    <row r="45" spans="1:17" s="166" customFormat="1" ht="22.5" x14ac:dyDescent="0.2">
      <c r="A45" s="348">
        <f>IF(COUNTBLANK(B45)=1," ",COUNTA(B$14:B45))</f>
        <v>18</v>
      </c>
      <c r="B45" s="117" t="s">
        <v>50</v>
      </c>
      <c r="C45" s="131" t="s">
        <v>307</v>
      </c>
      <c r="D45" s="403" t="s">
        <v>59</v>
      </c>
      <c r="E45" s="132">
        <v>15</v>
      </c>
      <c r="F45" s="118"/>
      <c r="G45" s="144"/>
      <c r="H45" s="112"/>
      <c r="I45" s="144"/>
      <c r="J45" s="356"/>
      <c r="K45" s="144"/>
      <c r="L45" s="263"/>
      <c r="M45" s="264"/>
      <c r="N45" s="404"/>
      <c r="O45" s="274"/>
      <c r="P45" s="274"/>
      <c r="Q45" s="350"/>
    </row>
    <row r="46" spans="1:17" s="166" customFormat="1" ht="11.25" x14ac:dyDescent="0.25">
      <c r="A46" s="348" t="str">
        <f>IF(COUNTBLANK(B46)=1," ",COUNTA(B$14:B46))</f>
        <v xml:space="preserve"> </v>
      </c>
      <c r="B46" s="117"/>
      <c r="C46" s="118" t="s">
        <v>203</v>
      </c>
      <c r="D46" s="406" t="s">
        <v>82</v>
      </c>
      <c r="E46" s="111">
        <v>0.3</v>
      </c>
      <c r="F46" s="118">
        <v>0.02</v>
      </c>
      <c r="G46" s="118"/>
      <c r="H46" s="118"/>
      <c r="I46" s="118"/>
      <c r="J46" s="118"/>
      <c r="K46" s="118"/>
      <c r="L46" s="263"/>
      <c r="M46" s="264"/>
      <c r="N46" s="404"/>
      <c r="O46" s="274"/>
      <c r="P46" s="274"/>
      <c r="Q46" s="350"/>
    </row>
    <row r="47" spans="1:17" x14ac:dyDescent="0.25">
      <c r="A47" s="348">
        <f>IF(COUNTBLANK(B47)=1," ",COUNTA(B$14:B47))</f>
        <v>19</v>
      </c>
      <c r="B47" s="117" t="s">
        <v>50</v>
      </c>
      <c r="C47" s="131" t="s">
        <v>308</v>
      </c>
      <c r="D47" s="403" t="s">
        <v>59</v>
      </c>
      <c r="E47" s="132">
        <v>1</v>
      </c>
      <c r="F47" s="133"/>
      <c r="G47" s="144"/>
      <c r="H47" s="112"/>
      <c r="I47" s="144"/>
      <c r="J47" s="356"/>
      <c r="K47" s="144"/>
      <c r="L47" s="263"/>
      <c r="M47" s="264"/>
      <c r="N47" s="404"/>
      <c r="O47" s="274"/>
      <c r="P47" s="274"/>
      <c r="Q47" s="350"/>
    </row>
    <row r="48" spans="1:17" x14ac:dyDescent="0.25">
      <c r="A48" s="369">
        <f>IF(COUNTBLANK(B48)=1," ",COUNTA(B$14:B48))</f>
        <v>20</v>
      </c>
      <c r="B48" s="415" t="s">
        <v>50</v>
      </c>
      <c r="C48" s="416" t="s">
        <v>309</v>
      </c>
      <c r="D48" s="417" t="s">
        <v>82</v>
      </c>
      <c r="E48" s="418">
        <v>0.5</v>
      </c>
      <c r="F48" s="419"/>
      <c r="G48" s="420"/>
      <c r="H48" s="421"/>
      <c r="I48" s="422"/>
      <c r="J48" s="423"/>
      <c r="K48" s="420"/>
      <c r="L48" s="375"/>
      <c r="M48" s="376"/>
      <c r="N48" s="376"/>
      <c r="O48" s="376"/>
      <c r="P48" s="376"/>
      <c r="Q48" s="377"/>
    </row>
    <row r="49" spans="1:17" s="169" customFormat="1" ht="11.25" x14ac:dyDescent="0.25">
      <c r="A49" s="189" t="str">
        <f>IF(COUNTBLANK(I49)=1," ",COUNTA($I49:I$140))</f>
        <v xml:space="preserve"> </v>
      </c>
      <c r="B49" s="189"/>
      <c r="C49" s="269" t="s">
        <v>180</v>
      </c>
      <c r="D49" s="317"/>
      <c r="G49" s="189"/>
      <c r="I49" s="189"/>
      <c r="J49" s="189"/>
      <c r="K49" s="189"/>
      <c r="L49" s="189"/>
      <c r="M49" s="318"/>
      <c r="N49" s="319"/>
      <c r="O49" s="318"/>
      <c r="P49" s="318"/>
      <c r="Q49" s="318"/>
    </row>
    <row r="50" spans="1:17" x14ac:dyDescent="0.25">
      <c r="C50" s="270"/>
    </row>
    <row r="51" spans="1:17" x14ac:dyDescent="0.25">
      <c r="C51" s="31" t="s">
        <v>476</v>
      </c>
      <c r="G51" s="321"/>
    </row>
    <row r="52" spans="1:17" x14ac:dyDescent="0.25">
      <c r="C52" s="30" t="s">
        <v>470</v>
      </c>
    </row>
    <row r="53" spans="1:17" x14ac:dyDescent="0.25">
      <c r="C53" s="1"/>
    </row>
    <row r="54" spans="1:17" x14ac:dyDescent="0.25">
      <c r="C54" s="31" t="s">
        <v>475</v>
      </c>
    </row>
    <row r="55" spans="1:17" x14ac:dyDescent="0.25">
      <c r="C55" s="31" t="s">
        <v>474</v>
      </c>
    </row>
  </sheetData>
  <mergeCells count="11">
    <mergeCell ref="A1:G1"/>
    <mergeCell ref="D2:L2"/>
    <mergeCell ref="D3:M3"/>
    <mergeCell ref="G11:L11"/>
    <mergeCell ref="M11:Q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04"/>
  <sheetViews>
    <sheetView topLeftCell="A79" zoomScaleNormal="100" workbookViewId="0">
      <selection activeCell="C80" sqref="C80"/>
    </sheetView>
  </sheetViews>
  <sheetFormatPr defaultRowHeight="15" x14ac:dyDescent="0.25"/>
  <cols>
    <col min="1" max="1" width="4.140625" style="73" customWidth="1"/>
    <col min="2" max="2" width="5.42578125" style="73" customWidth="1"/>
    <col min="3" max="3" width="59.140625" style="74" customWidth="1"/>
    <col min="4" max="4" width="5.42578125" style="73" customWidth="1"/>
    <col min="5" max="5" width="8.42578125" style="73" customWidth="1"/>
    <col min="6" max="6" width="5" style="73" hidden="1" customWidth="1"/>
    <col min="7" max="7" width="8.28515625" style="75" customWidth="1"/>
    <col min="8" max="8" width="5.140625" style="73" customWidth="1"/>
    <col min="9" max="10" width="3" style="73" customWidth="1"/>
    <col min="11" max="12" width="3.28515625" style="73" customWidth="1"/>
    <col min="13" max="13" width="5.140625" style="73" customWidth="1"/>
    <col min="14" max="17" width="3.28515625" style="73" customWidth="1"/>
    <col min="18" max="231" width="8.85546875" style="73" customWidth="1"/>
    <col min="232" max="232" width="4.140625" style="73" customWidth="1"/>
    <col min="233" max="233" width="5.42578125" style="73" customWidth="1"/>
    <col min="234" max="234" width="34.85546875" style="73" customWidth="1"/>
    <col min="235" max="235" width="5.42578125" style="73" customWidth="1"/>
    <col min="236" max="236" width="7.42578125" style="73" customWidth="1"/>
    <col min="237" max="237" width="11.5703125" style="73" hidden="1"/>
    <col min="238" max="238" width="7" style="73" customWidth="1"/>
    <col min="239" max="240" width="6.85546875" style="73" customWidth="1"/>
    <col min="241" max="241" width="7.85546875" style="73" customWidth="1"/>
    <col min="242" max="242" width="5.85546875" style="73" customWidth="1"/>
    <col min="243" max="243" width="5.42578125" style="73" customWidth="1"/>
    <col min="244" max="248" width="8" style="73" customWidth="1"/>
    <col min="249" max="487" width="8.85546875" style="73" customWidth="1"/>
    <col min="488" max="488" width="4.140625" style="73" customWidth="1"/>
    <col min="489" max="489" width="5.42578125" style="73" customWidth="1"/>
    <col min="490" max="490" width="34.85546875" style="73" customWidth="1"/>
    <col min="491" max="491" width="5.42578125" style="73" customWidth="1"/>
    <col min="492" max="492" width="7.42578125" style="73" customWidth="1"/>
    <col min="493" max="493" width="11.5703125" style="73" hidden="1"/>
    <col min="494" max="494" width="7" style="73" customWidth="1"/>
    <col min="495" max="496" width="6.85546875" style="73" customWidth="1"/>
    <col min="497" max="497" width="7.85546875" style="73" customWidth="1"/>
    <col min="498" max="498" width="5.85546875" style="73" customWidth="1"/>
    <col min="499" max="499" width="5.42578125" style="73" customWidth="1"/>
    <col min="500" max="504" width="8" style="73" customWidth="1"/>
    <col min="505" max="743" width="8.85546875" style="73" customWidth="1"/>
    <col min="744" max="744" width="4.140625" style="73" customWidth="1"/>
    <col min="745" max="745" width="5.42578125" style="73" customWidth="1"/>
    <col min="746" max="746" width="34.85546875" style="73" customWidth="1"/>
    <col min="747" max="747" width="5.42578125" style="73" customWidth="1"/>
    <col min="748" max="748" width="7.42578125" style="73" customWidth="1"/>
    <col min="749" max="749" width="11.5703125" style="73" hidden="1"/>
    <col min="750" max="750" width="7" style="73" customWidth="1"/>
    <col min="751" max="752" width="6.85546875" style="73" customWidth="1"/>
    <col min="753" max="753" width="7.85546875" style="73" customWidth="1"/>
    <col min="754" max="754" width="5.85546875" style="73" customWidth="1"/>
    <col min="755" max="755" width="5.42578125" style="73" customWidth="1"/>
    <col min="756" max="760" width="8" style="73" customWidth="1"/>
    <col min="761" max="999" width="8.85546875" style="73" customWidth="1"/>
    <col min="1000" max="1000" width="4.140625" style="73" customWidth="1"/>
    <col min="1001" max="1001" width="5.42578125" style="73" customWidth="1"/>
    <col min="1002" max="1002" width="34.85546875" style="73" customWidth="1"/>
    <col min="1003" max="1003" width="5.42578125" style="73" customWidth="1"/>
    <col min="1004" max="1004" width="7.42578125" style="73" customWidth="1"/>
    <col min="1005" max="1005" width="11.5703125" style="73" hidden="1"/>
    <col min="1006" max="1006" width="7" style="73" customWidth="1"/>
    <col min="1007" max="1008" width="6.85546875" style="73" customWidth="1"/>
    <col min="1009" max="1009" width="7.85546875" style="73" customWidth="1"/>
    <col min="1010" max="1010" width="5.85546875" style="73" customWidth="1"/>
    <col min="1011" max="1011" width="5.42578125" style="73" customWidth="1"/>
    <col min="1012" max="1016" width="8" style="73" customWidth="1"/>
    <col min="1017" max="1025" width="8.85546875" style="73" customWidth="1"/>
  </cols>
  <sheetData>
    <row r="1" spans="1:17" s="78" customFormat="1" ht="11.25" x14ac:dyDescent="0.2">
      <c r="A1" s="605" t="s">
        <v>31</v>
      </c>
      <c r="B1" s="605"/>
      <c r="C1" s="605"/>
      <c r="D1" s="605"/>
      <c r="E1" s="605"/>
      <c r="F1" s="605"/>
      <c r="G1" s="605"/>
      <c r="H1" s="76">
        <v>7</v>
      </c>
      <c r="I1" s="77"/>
      <c r="J1" s="77"/>
      <c r="K1" s="77"/>
      <c r="L1" s="77"/>
      <c r="M1" s="77"/>
    </row>
    <row r="2" spans="1:17" s="78" customFormat="1" ht="11.25" x14ac:dyDescent="0.2">
      <c r="A2" s="79"/>
      <c r="B2" s="79"/>
      <c r="C2" s="79"/>
      <c r="D2" s="606" t="s">
        <v>20</v>
      </c>
      <c r="E2" s="606"/>
      <c r="F2" s="606"/>
      <c r="G2" s="606"/>
      <c r="H2" s="606"/>
      <c r="I2" s="606"/>
      <c r="J2" s="606"/>
      <c r="K2" s="606"/>
      <c r="L2" s="606"/>
      <c r="M2" s="77"/>
    </row>
    <row r="3" spans="1:17" s="78" customFormat="1" ht="11.25" x14ac:dyDescent="0.2">
      <c r="B3" s="79"/>
      <c r="C3" s="79"/>
      <c r="D3" s="607" t="s">
        <v>32</v>
      </c>
      <c r="E3" s="607"/>
      <c r="F3" s="607"/>
      <c r="G3" s="607"/>
      <c r="H3" s="607"/>
      <c r="I3" s="607"/>
      <c r="J3" s="607"/>
      <c r="K3" s="607"/>
      <c r="L3" s="607"/>
      <c r="M3" s="607"/>
    </row>
    <row r="4" spans="1:17" s="78" customFormat="1" ht="11.25" x14ac:dyDescent="0.2">
      <c r="A4" s="384" t="s">
        <v>472</v>
      </c>
      <c r="B4" s="36"/>
      <c r="C4" s="18"/>
      <c r="D4" s="36"/>
      <c r="E4" s="79"/>
      <c r="F4" s="79"/>
      <c r="G4" s="82"/>
      <c r="H4" s="83"/>
      <c r="I4" s="77"/>
      <c r="J4" s="77"/>
      <c r="K4" s="77"/>
      <c r="L4" s="77"/>
      <c r="M4" s="77"/>
    </row>
    <row r="5" spans="1:17" s="85" customFormat="1" ht="11.25" x14ac:dyDescent="0.2">
      <c r="A5" s="590" t="s">
        <v>471</v>
      </c>
      <c r="B5" s="590"/>
      <c r="C5" s="590"/>
      <c r="D5" s="590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85" customFormat="1" ht="11.25" x14ac:dyDescent="0.2">
      <c r="A6" s="34" t="s">
        <v>477</v>
      </c>
      <c r="B6" s="80"/>
      <c r="C6" s="34"/>
      <c r="D6" s="80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85" customFormat="1" ht="11.25" x14ac:dyDescent="0.2">
      <c r="A7" s="34" t="s">
        <v>478</v>
      </c>
      <c r="B7" s="15"/>
      <c r="C7" s="12"/>
      <c r="D7" s="80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85" customFormat="1" ht="10.5" customHeight="1" x14ac:dyDescent="0.2">
      <c r="A8" s="81"/>
      <c r="B8" s="84"/>
      <c r="C8" s="576" t="s">
        <v>479</v>
      </c>
      <c r="D8" s="574" t="s">
        <v>34</v>
      </c>
      <c r="E8" s="569" t="s">
        <v>35</v>
      </c>
      <c r="F8" s="569"/>
      <c r="G8" s="569"/>
      <c r="H8" s="84"/>
      <c r="I8" s="84"/>
      <c r="J8" s="84"/>
      <c r="K8" s="84"/>
      <c r="L8" s="84"/>
      <c r="M8" s="84"/>
      <c r="N8" s="84"/>
      <c r="O8" s="84"/>
      <c r="P8" s="570" t="s">
        <v>481</v>
      </c>
      <c r="Q8" s="84"/>
    </row>
    <row r="9" spans="1:17" s="85" customFormat="1" ht="11.25" x14ac:dyDescent="0.2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9"/>
    </row>
    <row r="10" spans="1:17" s="85" customFormat="1" ht="11.25" x14ac:dyDescent="0.2">
      <c r="A10" s="88"/>
      <c r="B10" s="89"/>
      <c r="C10" s="89"/>
      <c r="D10" s="89"/>
      <c r="E10" s="89"/>
      <c r="F10" s="84"/>
      <c r="G10" s="84"/>
      <c r="H10" s="84"/>
      <c r="I10" s="84"/>
      <c r="J10" s="84"/>
      <c r="K10" s="84"/>
      <c r="L10" s="84"/>
      <c r="M10" s="84"/>
      <c r="N10" s="90"/>
      <c r="O10" s="84"/>
      <c r="P10" s="570" t="s">
        <v>470</v>
      </c>
      <c r="Q10" s="84"/>
    </row>
    <row r="11" spans="1:17" s="92" customFormat="1" ht="10.5" customHeight="1" x14ac:dyDescent="0.2">
      <c r="A11" s="614" t="s">
        <v>1</v>
      </c>
      <c r="B11" s="615" t="s">
        <v>36</v>
      </c>
      <c r="C11" s="616" t="s">
        <v>310</v>
      </c>
      <c r="D11" s="617" t="s">
        <v>311</v>
      </c>
      <c r="E11" s="618" t="s">
        <v>312</v>
      </c>
      <c r="F11" s="91">
        <v>1</v>
      </c>
      <c r="G11" s="601" t="s">
        <v>40</v>
      </c>
      <c r="H11" s="601"/>
      <c r="I11" s="601"/>
      <c r="J11" s="601"/>
      <c r="K11" s="601"/>
      <c r="L11" s="601"/>
      <c r="M11" s="601" t="s">
        <v>41</v>
      </c>
      <c r="N11" s="601"/>
      <c r="O11" s="601"/>
      <c r="P11" s="601"/>
      <c r="Q11" s="601"/>
    </row>
    <row r="12" spans="1:17" s="92" customFormat="1" ht="69" x14ac:dyDescent="0.2">
      <c r="A12" s="614"/>
      <c r="B12" s="615"/>
      <c r="C12" s="616"/>
      <c r="D12" s="617"/>
      <c r="E12" s="618"/>
      <c r="F12" s="93">
        <v>1</v>
      </c>
      <c r="G12" s="94" t="s">
        <v>42</v>
      </c>
      <c r="H12" s="95" t="s">
        <v>480</v>
      </c>
      <c r="I12" s="96" t="s">
        <v>44</v>
      </c>
      <c r="J12" s="97" t="s">
        <v>45</v>
      </c>
      <c r="K12" s="98" t="s">
        <v>46</v>
      </c>
      <c r="L12" s="99" t="s">
        <v>47</v>
      </c>
      <c r="M12" s="94" t="s">
        <v>48</v>
      </c>
      <c r="N12" s="95" t="s">
        <v>44</v>
      </c>
      <c r="O12" s="100" t="s">
        <v>45</v>
      </c>
      <c r="P12" s="95" t="s">
        <v>46</v>
      </c>
      <c r="Q12" s="101" t="s">
        <v>49</v>
      </c>
    </row>
    <row r="13" spans="1:17" s="92" customFormat="1" ht="11.25" x14ac:dyDescent="0.2">
      <c r="A13" s="342">
        <v>1</v>
      </c>
      <c r="B13" s="342">
        <f>A13+1</f>
        <v>2</v>
      </c>
      <c r="C13" s="343">
        <f>B13+1</f>
        <v>3</v>
      </c>
      <c r="D13" s="342">
        <f>C13+1</f>
        <v>4</v>
      </c>
      <c r="E13" s="342">
        <f>D13+1</f>
        <v>5</v>
      </c>
      <c r="F13" s="344">
        <v>1</v>
      </c>
      <c r="G13" s="345">
        <f>E13+1</f>
        <v>6</v>
      </c>
      <c r="H13" s="102">
        <f t="shared" ref="H13:Q13" si="0">G13+1</f>
        <v>7</v>
      </c>
      <c r="I13" s="102">
        <f t="shared" si="0"/>
        <v>8</v>
      </c>
      <c r="J13" s="102">
        <f t="shared" si="0"/>
        <v>9</v>
      </c>
      <c r="K13" s="346">
        <f t="shared" si="0"/>
        <v>10</v>
      </c>
      <c r="L13" s="347">
        <f t="shared" si="0"/>
        <v>11</v>
      </c>
      <c r="M13" s="345">
        <f t="shared" si="0"/>
        <v>12</v>
      </c>
      <c r="N13" s="102">
        <f t="shared" si="0"/>
        <v>13</v>
      </c>
      <c r="O13" s="102">
        <f t="shared" si="0"/>
        <v>14</v>
      </c>
      <c r="P13" s="102">
        <f t="shared" si="0"/>
        <v>15</v>
      </c>
      <c r="Q13" s="346">
        <f t="shared" si="0"/>
        <v>16</v>
      </c>
    </row>
    <row r="14" spans="1:17" s="154" customFormat="1" ht="11.25" x14ac:dyDescent="0.2">
      <c r="A14" s="424"/>
      <c r="B14" s="130"/>
      <c r="C14" s="349" t="s">
        <v>313</v>
      </c>
      <c r="D14" s="132"/>
      <c r="E14" s="132"/>
      <c r="F14" s="111"/>
      <c r="G14" s="111"/>
      <c r="H14" s="111"/>
      <c r="I14" s="111"/>
      <c r="J14" s="111"/>
      <c r="K14" s="111"/>
      <c r="L14" s="273"/>
      <c r="M14" s="274"/>
      <c r="N14" s="274"/>
      <c r="O14" s="274"/>
      <c r="P14" s="274"/>
      <c r="Q14" s="350"/>
    </row>
    <row r="15" spans="1:17" x14ac:dyDescent="0.25">
      <c r="A15" s="348">
        <f>IF(COUNTBLANK(B15)=1," ",COUNTA(B$14:B15))</f>
        <v>1</v>
      </c>
      <c r="B15" s="117" t="s">
        <v>50</v>
      </c>
      <c r="C15" s="349" t="s">
        <v>314</v>
      </c>
      <c r="D15" s="385" t="s">
        <v>59</v>
      </c>
      <c r="E15" s="132">
        <v>5</v>
      </c>
      <c r="F15" s="133"/>
      <c r="G15" s="182"/>
      <c r="H15" s="112"/>
      <c r="I15" s="183"/>
      <c r="J15" s="183"/>
      <c r="K15" s="182"/>
      <c r="L15" s="273"/>
      <c r="M15" s="274"/>
      <c r="N15" s="274"/>
      <c r="O15" s="274"/>
      <c r="P15" s="274"/>
      <c r="Q15" s="350"/>
    </row>
    <row r="16" spans="1:17" x14ac:dyDescent="0.25">
      <c r="A16" s="348">
        <f>IF(COUNTBLANK(B16)=1," ",COUNTA(B$14:B16))</f>
        <v>2</v>
      </c>
      <c r="B16" s="117" t="s">
        <v>50</v>
      </c>
      <c r="C16" s="349" t="s">
        <v>315</v>
      </c>
      <c r="D16" s="385" t="s">
        <v>82</v>
      </c>
      <c r="E16" s="132">
        <v>0.2</v>
      </c>
      <c r="F16" s="133"/>
      <c r="G16" s="111"/>
      <c r="H16" s="112"/>
      <c r="I16" s="111"/>
      <c r="J16" s="111"/>
      <c r="K16" s="111"/>
      <c r="L16" s="273"/>
      <c r="M16" s="274"/>
      <c r="N16" s="274"/>
      <c r="O16" s="274"/>
      <c r="P16" s="274"/>
      <c r="Q16" s="350"/>
    </row>
    <row r="17" spans="1:17" s="353" customFormat="1" ht="11.25" x14ac:dyDescent="0.2">
      <c r="A17" s="348">
        <f>IF(COUNTBLANK(B17)=1," ",COUNTA(B$14:B17))</f>
        <v>3</v>
      </c>
      <c r="B17" s="117" t="s">
        <v>50</v>
      </c>
      <c r="C17" s="349" t="s">
        <v>316</v>
      </c>
      <c r="D17" s="385" t="s">
        <v>59</v>
      </c>
      <c r="E17" s="132">
        <v>2</v>
      </c>
      <c r="F17" s="121"/>
      <c r="G17" s="182"/>
      <c r="H17" s="112"/>
      <c r="I17" s="183"/>
      <c r="J17" s="183"/>
      <c r="K17" s="182"/>
      <c r="L17" s="273"/>
      <c r="M17" s="274"/>
      <c r="N17" s="274"/>
      <c r="O17" s="274"/>
      <c r="P17" s="274"/>
      <c r="Q17" s="350"/>
    </row>
    <row r="18" spans="1:17" s="353" customFormat="1" ht="11.25" x14ac:dyDescent="0.2">
      <c r="A18" s="348">
        <f>IF(COUNTBLANK(B18)=1," ",COUNTA(B$14:B18))</f>
        <v>4</v>
      </c>
      <c r="B18" s="117" t="s">
        <v>50</v>
      </c>
      <c r="C18" s="230" t="s">
        <v>317</v>
      </c>
      <c r="D18" s="385" t="s">
        <v>59</v>
      </c>
      <c r="E18" s="111">
        <v>2</v>
      </c>
      <c r="F18" s="121"/>
      <c r="G18" s="182"/>
      <c r="H18" s="112"/>
      <c r="I18" s="183"/>
      <c r="J18" s="183"/>
      <c r="K18" s="182"/>
      <c r="L18" s="273"/>
      <c r="M18" s="274"/>
      <c r="N18" s="274"/>
      <c r="O18" s="274"/>
      <c r="P18" s="274"/>
      <c r="Q18" s="350"/>
    </row>
    <row r="19" spans="1:17" s="89" customFormat="1" ht="11.25" x14ac:dyDescent="0.2">
      <c r="A19" s="348">
        <f>IF(COUNTBLANK(B19)=1," ",COUNTA(B$14:B19))</f>
        <v>5</v>
      </c>
      <c r="B19" s="117" t="s">
        <v>50</v>
      </c>
      <c r="C19" s="230" t="s">
        <v>318</v>
      </c>
      <c r="D19" s="385" t="s">
        <v>82</v>
      </c>
      <c r="E19" s="111">
        <v>1.5</v>
      </c>
      <c r="F19" s="121"/>
      <c r="G19" s="111"/>
      <c r="H19" s="112"/>
      <c r="I19" s="111"/>
      <c r="J19" s="111"/>
      <c r="K19" s="111"/>
      <c r="L19" s="273"/>
      <c r="M19" s="274"/>
      <c r="N19" s="274"/>
      <c r="O19" s="274"/>
      <c r="P19" s="274"/>
      <c r="Q19" s="350"/>
    </row>
    <row r="20" spans="1:17" s="170" customFormat="1" ht="11.25" x14ac:dyDescent="0.2">
      <c r="A20" s="348">
        <f>IF(COUNTBLANK(B20)=1," ",COUNTA(B$14:B20))</f>
        <v>6</v>
      </c>
      <c r="B20" s="117" t="s">
        <v>50</v>
      </c>
      <c r="C20" s="230" t="s">
        <v>319</v>
      </c>
      <c r="D20" s="385" t="s">
        <v>82</v>
      </c>
      <c r="E20" s="111">
        <v>0.4</v>
      </c>
      <c r="F20" s="121"/>
      <c r="G20" s="111"/>
      <c r="H20" s="112"/>
      <c r="I20" s="111"/>
      <c r="J20" s="111"/>
      <c r="K20" s="111"/>
      <c r="L20" s="273"/>
      <c r="M20" s="274"/>
      <c r="N20" s="274"/>
      <c r="O20" s="274"/>
      <c r="P20" s="274"/>
      <c r="Q20" s="350"/>
    </row>
    <row r="21" spans="1:17" s="78" customFormat="1" ht="11.25" x14ac:dyDescent="0.2">
      <c r="A21" s="348">
        <f>IF(COUNTBLANK(B21)=1," ",COUNTA(B$14:B21))</f>
        <v>7</v>
      </c>
      <c r="B21" s="117" t="s">
        <v>50</v>
      </c>
      <c r="C21" s="349" t="s">
        <v>320</v>
      </c>
      <c r="D21" s="385" t="s">
        <v>82</v>
      </c>
      <c r="E21" s="132">
        <v>0.6</v>
      </c>
      <c r="F21" s="121"/>
      <c r="G21" s="111"/>
      <c r="H21" s="112"/>
      <c r="I21" s="111"/>
      <c r="J21" s="111"/>
      <c r="K21" s="111"/>
      <c r="L21" s="273"/>
      <c r="M21" s="274"/>
      <c r="N21" s="274"/>
      <c r="O21" s="274"/>
      <c r="P21" s="274"/>
      <c r="Q21" s="350"/>
    </row>
    <row r="22" spans="1:17" s="78" customFormat="1" ht="11.25" x14ac:dyDescent="0.25">
      <c r="A22" s="348">
        <f>IF(COUNTBLANK(B22)=1," ",COUNTA(B$14:B22))</f>
        <v>8</v>
      </c>
      <c r="B22" s="117" t="s">
        <v>50</v>
      </c>
      <c r="C22" s="145" t="s">
        <v>321</v>
      </c>
      <c r="D22" s="212" t="s">
        <v>59</v>
      </c>
      <c r="E22" s="212">
        <v>2.5</v>
      </c>
      <c r="F22" s="121"/>
      <c r="G22" s="425"/>
      <c r="H22" s="112"/>
      <c r="I22" s="425"/>
      <c r="J22" s="425"/>
      <c r="K22" s="425"/>
      <c r="L22" s="273"/>
      <c r="M22" s="274"/>
      <c r="N22" s="274"/>
      <c r="O22" s="274"/>
      <c r="P22" s="274"/>
      <c r="Q22" s="350"/>
    </row>
    <row r="23" spans="1:17" s="78" customFormat="1" ht="11.25" x14ac:dyDescent="0.2">
      <c r="A23" s="348">
        <f>IF(COUNTBLANK(B23)=1," ",COUNTA(B$14:B23))</f>
        <v>9</v>
      </c>
      <c r="B23" s="117" t="s">
        <v>50</v>
      </c>
      <c r="C23" s="230" t="s">
        <v>322</v>
      </c>
      <c r="D23" s="385" t="s">
        <v>59</v>
      </c>
      <c r="E23" s="111">
        <v>25</v>
      </c>
      <c r="F23" s="121"/>
      <c r="G23" s="182"/>
      <c r="H23" s="112"/>
      <c r="I23" s="183"/>
      <c r="J23" s="183"/>
      <c r="K23" s="182"/>
      <c r="L23" s="273"/>
      <c r="M23" s="274"/>
      <c r="N23" s="274"/>
      <c r="O23" s="274"/>
      <c r="P23" s="274"/>
      <c r="Q23" s="350"/>
    </row>
    <row r="24" spans="1:17" s="167" customFormat="1" ht="22.5" x14ac:dyDescent="0.25">
      <c r="A24" s="348">
        <f>IF(COUNTBLANK(B24)=1," ",COUNTA(B$14:B24))</f>
        <v>10</v>
      </c>
      <c r="B24" s="117" t="s">
        <v>50</v>
      </c>
      <c r="C24" s="230" t="s">
        <v>323</v>
      </c>
      <c r="D24" s="147" t="s">
        <v>82</v>
      </c>
      <c r="E24" s="111">
        <v>0.2</v>
      </c>
      <c r="F24" s="426"/>
      <c r="G24" s="427"/>
      <c r="H24" s="112"/>
      <c r="I24" s="427"/>
      <c r="J24" s="428"/>
      <c r="K24" s="427"/>
      <c r="L24" s="273"/>
      <c r="M24" s="274"/>
      <c r="N24" s="274"/>
      <c r="O24" s="274"/>
      <c r="P24" s="274"/>
      <c r="Q24" s="350"/>
    </row>
    <row r="25" spans="1:17" s="167" customFormat="1" ht="11.25" x14ac:dyDescent="0.25">
      <c r="A25" s="348" t="str">
        <f>IF(COUNTBLANK(B25)=1," ",COUNTA(B$14:B25))</f>
        <v xml:space="preserve"> </v>
      </c>
      <c r="B25" s="429"/>
      <c r="C25" s="225" t="s">
        <v>324</v>
      </c>
      <c r="D25" s="175" t="s">
        <v>54</v>
      </c>
      <c r="E25" s="430">
        <v>60</v>
      </c>
      <c r="F25" s="431">
        <v>300</v>
      </c>
      <c r="G25" s="432"/>
      <c r="H25" s="433"/>
      <c r="I25" s="427"/>
      <c r="J25" s="427"/>
      <c r="K25" s="427"/>
      <c r="L25" s="273"/>
      <c r="M25" s="274"/>
      <c r="N25" s="274"/>
      <c r="O25" s="274"/>
      <c r="P25" s="274"/>
      <c r="Q25" s="350"/>
    </row>
    <row r="26" spans="1:17" s="167" customFormat="1" ht="11.25" x14ac:dyDescent="0.25">
      <c r="A26" s="348" t="str">
        <f>IF(COUNTBLANK(B26)=1," ",COUNTA(B$14:B26))</f>
        <v xml:space="preserve"> </v>
      </c>
      <c r="B26" s="118"/>
      <c r="C26" s="122" t="s">
        <v>325</v>
      </c>
      <c r="D26" s="122" t="s">
        <v>82</v>
      </c>
      <c r="E26" s="430">
        <v>0.05</v>
      </c>
      <c r="F26" s="144">
        <v>0.25</v>
      </c>
      <c r="G26" s="144"/>
      <c r="H26" s="434"/>
      <c r="I26" s="144"/>
      <c r="J26" s="144"/>
      <c r="K26" s="144"/>
      <c r="L26" s="273"/>
      <c r="M26" s="274"/>
      <c r="N26" s="274"/>
      <c r="O26" s="274"/>
      <c r="P26" s="274"/>
      <c r="Q26" s="350"/>
    </row>
    <row r="27" spans="1:17" s="78" customFormat="1" ht="11.25" x14ac:dyDescent="0.2">
      <c r="A27" s="348">
        <f>IF(COUNTBLANK(B27)=1," ",COUNTA(B$14:B27))</f>
        <v>11</v>
      </c>
      <c r="B27" s="117" t="s">
        <v>50</v>
      </c>
      <c r="C27" s="230" t="s">
        <v>326</v>
      </c>
      <c r="D27" s="132" t="s">
        <v>52</v>
      </c>
      <c r="E27" s="132">
        <v>9</v>
      </c>
      <c r="F27" s="121"/>
      <c r="G27" s="111"/>
      <c r="H27" s="112"/>
      <c r="I27" s="111"/>
      <c r="J27" s="111"/>
      <c r="K27" s="111"/>
      <c r="L27" s="273"/>
      <c r="M27" s="274"/>
      <c r="N27" s="274"/>
      <c r="O27" s="274"/>
      <c r="P27" s="274"/>
      <c r="Q27" s="350"/>
    </row>
    <row r="28" spans="1:17" s="78" customFormat="1" ht="11.25" x14ac:dyDescent="0.25">
      <c r="A28" s="348">
        <f>IF(COUNTBLANK(B28)=1," ",COUNTA(B$14:B28))</f>
        <v>12</v>
      </c>
      <c r="B28" s="117" t="s">
        <v>50</v>
      </c>
      <c r="C28" s="230" t="s">
        <v>327</v>
      </c>
      <c r="D28" s="147" t="s">
        <v>82</v>
      </c>
      <c r="E28" s="111">
        <v>0.2</v>
      </c>
      <c r="F28" s="121"/>
      <c r="G28" s="427"/>
      <c r="H28" s="112"/>
      <c r="I28" s="427"/>
      <c r="J28" s="428"/>
      <c r="K28" s="427"/>
      <c r="L28" s="273"/>
      <c r="M28" s="274"/>
      <c r="N28" s="274"/>
      <c r="O28" s="274"/>
      <c r="P28" s="274"/>
      <c r="Q28" s="350"/>
    </row>
    <row r="29" spans="1:17" s="78" customFormat="1" ht="22.5" x14ac:dyDescent="0.2">
      <c r="A29" s="348">
        <f>IF(COUNTBLANK(B29)=1," ",COUNTA(B$14:B29))</f>
        <v>13</v>
      </c>
      <c r="B29" s="117" t="s">
        <v>50</v>
      </c>
      <c r="C29" s="131" t="s">
        <v>328</v>
      </c>
      <c r="D29" s="212" t="s">
        <v>54</v>
      </c>
      <c r="E29" s="212">
        <v>2</v>
      </c>
      <c r="F29" s="121"/>
      <c r="G29" s="427"/>
      <c r="H29" s="112"/>
      <c r="I29" s="427"/>
      <c r="J29" s="428"/>
      <c r="K29" s="427"/>
      <c r="L29" s="273"/>
      <c r="M29" s="274"/>
      <c r="N29" s="274"/>
      <c r="O29" s="274"/>
      <c r="P29" s="274"/>
      <c r="Q29" s="350"/>
    </row>
    <row r="30" spans="1:17" s="219" customFormat="1" ht="22.5" customHeight="1" x14ac:dyDescent="0.2">
      <c r="A30" s="348">
        <f>IF(COUNTBLANK(B30)=1," ",COUNTA(B$14:B30))</f>
        <v>14</v>
      </c>
      <c r="B30" s="117" t="s">
        <v>50</v>
      </c>
      <c r="C30" s="131" t="s">
        <v>329</v>
      </c>
      <c r="D30" s="147" t="s">
        <v>54</v>
      </c>
      <c r="E30" s="435">
        <v>1</v>
      </c>
      <c r="F30" s="121"/>
      <c r="G30" s="182"/>
      <c r="H30" s="112"/>
      <c r="I30" s="182"/>
      <c r="J30" s="183"/>
      <c r="K30" s="182"/>
      <c r="L30" s="273"/>
      <c r="M30" s="274"/>
      <c r="N30" s="274"/>
      <c r="O30" s="274"/>
      <c r="P30" s="274"/>
      <c r="Q30" s="350"/>
    </row>
    <row r="31" spans="1:17" s="219" customFormat="1" ht="22.5" x14ac:dyDescent="0.2">
      <c r="A31" s="348">
        <f>IF(COUNTBLANK(B31)=1," ",COUNTA(B$14:B31))</f>
        <v>15</v>
      </c>
      <c r="B31" s="117" t="s">
        <v>50</v>
      </c>
      <c r="C31" s="131" t="s">
        <v>330</v>
      </c>
      <c r="D31" s="147" t="s">
        <v>54</v>
      </c>
      <c r="E31" s="435">
        <v>1</v>
      </c>
      <c r="F31" s="121"/>
      <c r="G31" s="182"/>
      <c r="H31" s="112"/>
      <c r="I31" s="182"/>
      <c r="J31" s="183"/>
      <c r="K31" s="182"/>
      <c r="L31" s="273"/>
      <c r="M31" s="274"/>
      <c r="N31" s="274"/>
      <c r="O31" s="274"/>
      <c r="P31" s="274"/>
      <c r="Q31" s="350"/>
    </row>
    <row r="32" spans="1:17" s="220" customFormat="1" ht="45" x14ac:dyDescent="0.2">
      <c r="A32" s="348">
        <f>IF(COUNTBLANK(B32)=1," ",COUNTA(B$14:B32))</f>
        <v>16</v>
      </c>
      <c r="B32" s="117" t="s">
        <v>50</v>
      </c>
      <c r="C32" s="131" t="s">
        <v>559</v>
      </c>
      <c r="D32" s="147" t="s">
        <v>54</v>
      </c>
      <c r="E32" s="435">
        <v>1</v>
      </c>
      <c r="F32" s="121"/>
      <c r="G32" s="182"/>
      <c r="H32" s="112"/>
      <c r="I32" s="182"/>
      <c r="J32" s="183"/>
      <c r="K32" s="182"/>
      <c r="L32" s="273"/>
      <c r="M32" s="274"/>
      <c r="N32" s="274"/>
      <c r="O32" s="274"/>
      <c r="P32" s="274"/>
      <c r="Q32" s="350"/>
    </row>
    <row r="33" spans="1:17" s="129" customFormat="1" ht="11.25" x14ac:dyDescent="0.25">
      <c r="A33" s="348">
        <f>IF(COUNTBLANK(B33)=1," ",COUNTA(B$14:B33))</f>
        <v>17</v>
      </c>
      <c r="B33" s="117" t="s">
        <v>50</v>
      </c>
      <c r="C33" s="436" t="s">
        <v>86</v>
      </c>
      <c r="D33" s="122" t="s">
        <v>59</v>
      </c>
      <c r="E33" s="111">
        <v>23.5</v>
      </c>
      <c r="F33" s="121"/>
      <c r="G33" s="121"/>
      <c r="H33" s="112"/>
      <c r="I33" s="121"/>
      <c r="J33" s="139"/>
      <c r="K33" s="121"/>
      <c r="L33" s="273"/>
      <c r="M33" s="274"/>
      <c r="N33" s="274"/>
      <c r="O33" s="274"/>
      <c r="P33" s="274"/>
      <c r="Q33" s="350"/>
    </row>
    <row r="34" spans="1:17" s="129" customFormat="1" ht="11.25" x14ac:dyDescent="0.2">
      <c r="A34" s="348" t="str">
        <f>IF(COUNTBLANK(B34)=1," ",COUNTA(B$14:B34))</f>
        <v xml:space="preserve"> </v>
      </c>
      <c r="B34" s="147"/>
      <c r="C34" s="147" t="s">
        <v>87</v>
      </c>
      <c r="D34" s="180" t="s">
        <v>54</v>
      </c>
      <c r="E34" s="111">
        <f>ROUNDUP(E33*F34,0)</f>
        <v>62</v>
      </c>
      <c r="F34" s="121">
        <v>2.6</v>
      </c>
      <c r="G34" s="121"/>
      <c r="H34" s="121"/>
      <c r="I34" s="121"/>
      <c r="J34" s="121"/>
      <c r="K34" s="121"/>
      <c r="L34" s="273"/>
      <c r="M34" s="274"/>
      <c r="N34" s="274"/>
      <c r="O34" s="274"/>
      <c r="P34" s="274"/>
      <c r="Q34" s="350"/>
    </row>
    <row r="35" spans="1:17" s="129" customFormat="1" ht="11.25" x14ac:dyDescent="0.25">
      <c r="A35" s="348" t="str">
        <f>IF(COUNTBLANK(B35)=1," ",COUNTA(B$14:B35))</f>
        <v xml:space="preserve"> </v>
      </c>
      <c r="B35" s="147"/>
      <c r="C35" s="121" t="s">
        <v>88</v>
      </c>
      <c r="D35" s="122" t="s">
        <v>59</v>
      </c>
      <c r="E35" s="111">
        <f>ROUNDUP(E33*F35,0)</f>
        <v>47</v>
      </c>
      <c r="F35" s="121">
        <v>2</v>
      </c>
      <c r="G35" s="121"/>
      <c r="H35" s="121"/>
      <c r="I35" s="121"/>
      <c r="J35" s="121"/>
      <c r="K35" s="121"/>
      <c r="L35" s="273"/>
      <c r="M35" s="274"/>
      <c r="N35" s="274"/>
      <c r="O35" s="274"/>
      <c r="P35" s="274"/>
      <c r="Q35" s="350"/>
    </row>
    <row r="36" spans="1:17" s="129" customFormat="1" ht="11.25" x14ac:dyDescent="0.25">
      <c r="A36" s="348" t="str">
        <f>IF(COUNTBLANK(B36)=1," ",COUNTA(B$14:B36))</f>
        <v xml:space="preserve"> </v>
      </c>
      <c r="B36" s="147"/>
      <c r="C36" s="147" t="s">
        <v>89</v>
      </c>
      <c r="D36" s="122" t="s">
        <v>59</v>
      </c>
      <c r="E36" s="111">
        <f>ROUNDUP(E33*F36,0)</f>
        <v>10</v>
      </c>
      <c r="F36" s="121">
        <v>0.4</v>
      </c>
      <c r="G36" s="121"/>
      <c r="H36" s="121"/>
      <c r="I36" s="121"/>
      <c r="J36" s="121"/>
      <c r="K36" s="121"/>
      <c r="L36" s="273"/>
      <c r="M36" s="274"/>
      <c r="N36" s="274"/>
      <c r="O36" s="274"/>
      <c r="P36" s="274"/>
      <c r="Q36" s="350"/>
    </row>
    <row r="37" spans="1:17" s="129" customFormat="1" ht="11.25" x14ac:dyDescent="0.25">
      <c r="A37" s="348" t="str">
        <f>IF(COUNTBLANK(B37)=1," ",COUNTA(B$14:B37))</f>
        <v xml:space="preserve"> </v>
      </c>
      <c r="B37" s="147"/>
      <c r="C37" s="147" t="s">
        <v>91</v>
      </c>
      <c r="D37" s="122" t="s">
        <v>59</v>
      </c>
      <c r="E37" s="111">
        <f>ROUNDUP(E33*F37,0)</f>
        <v>59</v>
      </c>
      <c r="F37" s="121">
        <v>2.5</v>
      </c>
      <c r="G37" s="111"/>
      <c r="H37" s="111"/>
      <c r="I37" s="121"/>
      <c r="J37" s="121"/>
      <c r="K37" s="111"/>
      <c r="L37" s="273"/>
      <c r="M37" s="274"/>
      <c r="N37" s="274"/>
      <c r="O37" s="274"/>
      <c r="P37" s="274"/>
      <c r="Q37" s="350"/>
    </row>
    <row r="38" spans="1:17" s="129" customFormat="1" ht="11.25" x14ac:dyDescent="0.25">
      <c r="A38" s="348" t="str">
        <f>IF(COUNTBLANK(B38)=1," ",COUNTA(B$14:B38))</f>
        <v xml:space="preserve"> </v>
      </c>
      <c r="B38" s="147"/>
      <c r="C38" s="147" t="s">
        <v>92</v>
      </c>
      <c r="D38" s="147" t="s">
        <v>54</v>
      </c>
      <c r="E38" s="111">
        <f>ROUNDUP(E33*F38,2)</f>
        <v>5.88</v>
      </c>
      <c r="F38" s="121">
        <v>0.25</v>
      </c>
      <c r="G38" s="111"/>
      <c r="H38" s="111"/>
      <c r="I38" s="121"/>
      <c r="J38" s="121"/>
      <c r="K38" s="111"/>
      <c r="L38" s="273"/>
      <c r="M38" s="274"/>
      <c r="N38" s="274"/>
      <c r="O38" s="274"/>
      <c r="P38" s="274"/>
      <c r="Q38" s="350"/>
    </row>
    <row r="39" spans="1:17" s="129" customFormat="1" ht="11.25" x14ac:dyDescent="0.2">
      <c r="A39" s="348">
        <f>IF(COUNTBLANK(B39)=1," ",COUNTA(B$14:B39))</f>
        <v>18</v>
      </c>
      <c r="B39" s="130" t="s">
        <v>50</v>
      </c>
      <c r="C39" s="131" t="s">
        <v>96</v>
      </c>
      <c r="D39" s="147" t="s">
        <v>54</v>
      </c>
      <c r="E39" s="132">
        <v>12</v>
      </c>
      <c r="F39" s="133"/>
      <c r="G39" s="111"/>
      <c r="H39" s="112"/>
      <c r="I39" s="111"/>
      <c r="J39" s="139"/>
      <c r="K39" s="111"/>
      <c r="L39" s="113"/>
      <c r="M39" s="114"/>
      <c r="N39" s="114"/>
      <c r="O39" s="114"/>
      <c r="P39" s="114"/>
      <c r="Q39" s="437"/>
    </row>
    <row r="40" spans="1:17" s="129" customFormat="1" ht="22.5" x14ac:dyDescent="0.2">
      <c r="A40" s="348">
        <f>IF(COUNTBLANK(B40)=1," ",COUNTA(B$14:B40))</f>
        <v>19</v>
      </c>
      <c r="B40" s="130" t="s">
        <v>50</v>
      </c>
      <c r="C40" s="131" t="s">
        <v>97</v>
      </c>
      <c r="D40" s="132" t="s">
        <v>59</v>
      </c>
      <c r="E40" s="122">
        <v>8</v>
      </c>
      <c r="F40" s="157"/>
      <c r="G40" s="134"/>
      <c r="H40" s="112"/>
      <c r="I40" s="134"/>
      <c r="J40" s="149"/>
      <c r="K40" s="134"/>
      <c r="L40" s="113"/>
      <c r="M40" s="114"/>
      <c r="N40" s="114"/>
      <c r="O40" s="114"/>
      <c r="P40" s="114"/>
      <c r="Q40" s="437"/>
    </row>
    <row r="41" spans="1:17" s="129" customFormat="1" ht="12.75" x14ac:dyDescent="0.2">
      <c r="A41" s="348" t="str">
        <f>IF(COUNTBLANK(B41)=1," ",COUNTA(B$14:B41))</f>
        <v xml:space="preserve"> </v>
      </c>
      <c r="B41" s="159"/>
      <c r="C41" s="160" t="s">
        <v>496</v>
      </c>
      <c r="D41" s="147" t="s">
        <v>52</v>
      </c>
      <c r="E41" s="122">
        <v>3</v>
      </c>
      <c r="F41" s="134">
        <v>0.3</v>
      </c>
      <c r="G41" s="134"/>
      <c r="H41" s="134"/>
      <c r="I41" s="134"/>
      <c r="J41" s="134"/>
      <c r="K41" s="162"/>
      <c r="L41" s="113"/>
      <c r="M41" s="114"/>
      <c r="N41" s="114"/>
      <c r="O41" s="114"/>
      <c r="P41" s="114"/>
      <c r="Q41" s="437"/>
    </row>
    <row r="42" spans="1:17" s="129" customFormat="1" ht="12.75" x14ac:dyDescent="0.2">
      <c r="A42" s="348" t="str">
        <f>IF(COUNTBLANK(B42)=1," ",COUNTA(B$14:B42))</f>
        <v xml:space="preserve"> </v>
      </c>
      <c r="B42" s="159"/>
      <c r="C42" s="122" t="s">
        <v>497</v>
      </c>
      <c r="D42" s="163" t="s">
        <v>59</v>
      </c>
      <c r="E42" s="122">
        <v>10</v>
      </c>
      <c r="F42" s="134">
        <v>1.2</v>
      </c>
      <c r="G42" s="134"/>
      <c r="H42" s="134"/>
      <c r="I42" s="134"/>
      <c r="J42" s="134"/>
      <c r="K42" s="162"/>
      <c r="L42" s="113"/>
      <c r="M42" s="114"/>
      <c r="N42" s="114"/>
      <c r="O42" s="114"/>
      <c r="P42" s="114"/>
      <c r="Q42" s="437"/>
    </row>
    <row r="43" spans="1:17" s="129" customFormat="1" ht="12.75" x14ac:dyDescent="0.2">
      <c r="A43" s="348" t="str">
        <f>IF(COUNTBLANK(B43)=1," ",COUNTA(B$14:B43))</f>
        <v xml:space="preserve"> </v>
      </c>
      <c r="B43" s="159"/>
      <c r="C43" s="147" t="s">
        <v>498</v>
      </c>
      <c r="D43" s="163" t="s">
        <v>98</v>
      </c>
      <c r="E43" s="122">
        <v>32</v>
      </c>
      <c r="F43" s="134">
        <v>4</v>
      </c>
      <c r="G43" s="134"/>
      <c r="H43" s="134"/>
      <c r="I43" s="134"/>
      <c r="J43" s="134"/>
      <c r="K43" s="162"/>
      <c r="L43" s="113"/>
      <c r="M43" s="114"/>
      <c r="N43" s="114"/>
      <c r="O43" s="114"/>
      <c r="P43" s="114"/>
      <c r="Q43" s="437"/>
    </row>
    <row r="44" spans="1:17" s="129" customFormat="1" ht="12.75" x14ac:dyDescent="0.2">
      <c r="A44" s="348" t="str">
        <f>IF(COUNTBLANK(B44)=1," ",COUNTA(B$14:B44))</f>
        <v xml:space="preserve"> </v>
      </c>
      <c r="B44" s="159"/>
      <c r="C44" s="136" t="s">
        <v>499</v>
      </c>
      <c r="D44" s="134" t="s">
        <v>98</v>
      </c>
      <c r="E44" s="122">
        <v>13</v>
      </c>
      <c r="F44" s="134">
        <v>1.6</v>
      </c>
      <c r="G44" s="134"/>
      <c r="H44" s="134"/>
      <c r="I44" s="134"/>
      <c r="J44" s="134"/>
      <c r="K44" s="162"/>
      <c r="L44" s="113"/>
      <c r="M44" s="114"/>
      <c r="N44" s="114"/>
      <c r="O44" s="114"/>
      <c r="P44" s="114"/>
      <c r="Q44" s="437"/>
    </row>
    <row r="45" spans="1:17" s="129" customFormat="1" ht="12.75" x14ac:dyDescent="0.2">
      <c r="A45" s="348" t="str">
        <f>IF(COUNTBLANK(B45)=1," ",COUNTA(B$14:B45))</f>
        <v xml:space="preserve"> </v>
      </c>
      <c r="B45" s="159"/>
      <c r="C45" s="147" t="s">
        <v>560</v>
      </c>
      <c r="D45" s="134" t="s">
        <v>98</v>
      </c>
      <c r="E45" s="122">
        <v>4.8</v>
      </c>
      <c r="F45" s="134">
        <v>0.6</v>
      </c>
      <c r="G45" s="134"/>
      <c r="H45" s="134"/>
      <c r="I45" s="134"/>
      <c r="J45" s="134"/>
      <c r="K45" s="162"/>
      <c r="L45" s="113"/>
      <c r="M45" s="114"/>
      <c r="N45" s="114"/>
      <c r="O45" s="114"/>
      <c r="P45" s="114"/>
      <c r="Q45" s="437"/>
    </row>
    <row r="46" spans="1:17" s="129" customFormat="1" ht="12.75" x14ac:dyDescent="0.2">
      <c r="A46" s="348" t="str">
        <f>IF(COUNTBLANK(B46)=1," ",COUNTA(B$14:B46))</f>
        <v xml:space="preserve"> </v>
      </c>
      <c r="B46" s="159"/>
      <c r="C46" s="134" t="s">
        <v>99</v>
      </c>
      <c r="D46" s="164" t="s">
        <v>54</v>
      </c>
      <c r="E46" s="122">
        <v>1</v>
      </c>
      <c r="F46" s="134">
        <v>0.1</v>
      </c>
      <c r="G46" s="134"/>
      <c r="H46" s="134"/>
      <c r="I46" s="134"/>
      <c r="J46" s="134"/>
      <c r="K46" s="162"/>
      <c r="L46" s="113"/>
      <c r="M46" s="114"/>
      <c r="N46" s="114"/>
      <c r="O46" s="114"/>
      <c r="P46" s="114"/>
      <c r="Q46" s="437"/>
    </row>
    <row r="47" spans="1:17" s="129" customFormat="1" ht="11.25" x14ac:dyDescent="0.2">
      <c r="A47" s="348">
        <f>IF(COUNTBLANK(B47)=1," ",COUNTA(B$14:B47))</f>
        <v>20</v>
      </c>
      <c r="B47" s="130" t="s">
        <v>50</v>
      </c>
      <c r="C47" s="131" t="s">
        <v>100</v>
      </c>
      <c r="D47" s="132" t="s">
        <v>59</v>
      </c>
      <c r="F47" s="121"/>
      <c r="G47" s="121"/>
      <c r="H47" s="112"/>
      <c r="I47" s="134"/>
      <c r="J47" s="165"/>
      <c r="K47" s="121"/>
      <c r="L47" s="113"/>
      <c r="M47" s="114"/>
      <c r="N47" s="114"/>
      <c r="O47" s="114"/>
      <c r="P47" s="114"/>
      <c r="Q47" s="437"/>
    </row>
    <row r="48" spans="1:17" s="129" customFormat="1" ht="11.25" x14ac:dyDescent="0.25">
      <c r="A48" s="348" t="str">
        <f>IF(COUNTBLANK(B48)=1," ",COUNTA(B$14:B48))</f>
        <v xml:space="preserve"> </v>
      </c>
      <c r="B48" s="147"/>
      <c r="C48" s="147" t="s">
        <v>101</v>
      </c>
      <c r="D48" s="147" t="s">
        <v>98</v>
      </c>
      <c r="E48" s="122">
        <v>25</v>
      </c>
      <c r="F48" s="121">
        <v>0.4</v>
      </c>
      <c r="G48" s="121"/>
      <c r="H48" s="121"/>
      <c r="I48" s="121"/>
      <c r="J48" s="121"/>
      <c r="K48" s="121"/>
      <c r="L48" s="113"/>
      <c r="M48" s="114"/>
      <c r="N48" s="114"/>
      <c r="O48" s="114"/>
      <c r="P48" s="114"/>
      <c r="Q48" s="437"/>
    </row>
    <row r="49" spans="1:17" s="129" customFormat="1" ht="11.25" x14ac:dyDescent="0.25">
      <c r="A49" s="348" t="str">
        <f>IF(COUNTBLANK(B49)=1," ",COUNTA(B$14:B49))</f>
        <v xml:space="preserve"> </v>
      </c>
      <c r="B49" s="147"/>
      <c r="C49" s="147" t="s">
        <v>102</v>
      </c>
      <c r="D49" s="147" t="s">
        <v>98</v>
      </c>
      <c r="E49" s="122">
        <v>10</v>
      </c>
      <c r="F49" s="121">
        <v>2</v>
      </c>
      <c r="G49" s="121"/>
      <c r="H49" s="121"/>
      <c r="I49" s="121"/>
      <c r="J49" s="121"/>
      <c r="K49" s="121"/>
      <c r="L49" s="113"/>
      <c r="M49" s="114"/>
      <c r="N49" s="114"/>
      <c r="O49" s="114"/>
      <c r="P49" s="114"/>
      <c r="Q49" s="437"/>
    </row>
    <row r="50" spans="1:17" s="129" customFormat="1" ht="11.25" x14ac:dyDescent="0.25">
      <c r="A50" s="348" t="str">
        <f>IF(COUNTBLANK(B50)=1," ",COUNTA(B$14:B50))</f>
        <v xml:space="preserve"> </v>
      </c>
      <c r="B50" s="147"/>
      <c r="C50" s="147" t="s">
        <v>103</v>
      </c>
      <c r="D50" s="147" t="s">
        <v>98</v>
      </c>
      <c r="E50" s="122">
        <v>50</v>
      </c>
      <c r="F50" s="121">
        <v>0.6</v>
      </c>
      <c r="G50" s="121"/>
      <c r="H50" s="121"/>
      <c r="I50" s="121"/>
      <c r="J50" s="121"/>
      <c r="K50" s="121"/>
      <c r="L50" s="113"/>
      <c r="M50" s="114"/>
      <c r="N50" s="114"/>
      <c r="O50" s="114"/>
      <c r="P50" s="114"/>
      <c r="Q50" s="437"/>
    </row>
    <row r="51" spans="1:17" s="129" customFormat="1" ht="11.25" x14ac:dyDescent="0.2">
      <c r="A51" s="348">
        <f>IF(COUNTBLANK(B51)=1," ",COUNTA(B$14:B51))</f>
        <v>21</v>
      </c>
      <c r="B51" s="130" t="s">
        <v>50</v>
      </c>
      <c r="C51" s="131" t="s">
        <v>105</v>
      </c>
      <c r="D51" s="132" t="s">
        <v>52</v>
      </c>
      <c r="E51" s="122">
        <v>15</v>
      </c>
      <c r="F51" s="133"/>
      <c r="G51" s="111"/>
      <c r="H51" s="112"/>
      <c r="I51" s="111"/>
      <c r="J51" s="139"/>
      <c r="K51" s="111"/>
      <c r="L51" s="113"/>
      <c r="M51" s="114"/>
      <c r="N51" s="114"/>
      <c r="O51" s="114"/>
      <c r="P51" s="114"/>
      <c r="Q51" s="437"/>
    </row>
    <row r="52" spans="1:17" s="220" customFormat="1" ht="45" x14ac:dyDescent="0.2">
      <c r="A52" s="348">
        <f>IF(COUNTBLANK(B52)=1," ",COUNTA(B$14:B52))</f>
        <v>22</v>
      </c>
      <c r="B52" s="117" t="s">
        <v>50</v>
      </c>
      <c r="C52" s="131" t="s">
        <v>331</v>
      </c>
      <c r="D52" s="438" t="s">
        <v>64</v>
      </c>
      <c r="E52" s="148">
        <v>1</v>
      </c>
      <c r="F52" s="121"/>
      <c r="G52" s="134"/>
      <c r="H52" s="112"/>
      <c r="I52" s="134"/>
      <c r="J52" s="149"/>
      <c r="K52" s="134"/>
      <c r="L52" s="273"/>
      <c r="M52" s="274"/>
      <c r="N52" s="274"/>
      <c r="O52" s="274"/>
      <c r="P52" s="274"/>
      <c r="Q52" s="350"/>
    </row>
    <row r="53" spans="1:17" s="219" customFormat="1" ht="11.25" x14ac:dyDescent="0.2">
      <c r="A53" s="348">
        <f>IF(COUNTBLANK(B53)=1," ",COUNTA(B$14:B53))</f>
        <v>23</v>
      </c>
      <c r="B53" s="117" t="s">
        <v>50</v>
      </c>
      <c r="C53" s="230" t="s">
        <v>162</v>
      </c>
      <c r="D53" s="403" t="s">
        <v>59</v>
      </c>
      <c r="E53" s="111">
        <v>2</v>
      </c>
      <c r="F53" s="121"/>
      <c r="G53" s="182"/>
      <c r="H53" s="112"/>
      <c r="I53" s="183"/>
      <c r="J53" s="183"/>
      <c r="K53" s="182"/>
      <c r="L53" s="273"/>
      <c r="M53" s="274"/>
      <c r="N53" s="274"/>
      <c r="O53" s="274"/>
      <c r="P53" s="274"/>
      <c r="Q53" s="350"/>
    </row>
    <row r="54" spans="1:17" s="219" customFormat="1" ht="11.25" x14ac:dyDescent="0.25">
      <c r="A54" s="348">
        <f>IF(COUNTBLANK(B54)=1," ",COUNTA(B$14:B54))</f>
        <v>24</v>
      </c>
      <c r="B54" s="117" t="s">
        <v>50</v>
      </c>
      <c r="C54" s="230" t="s">
        <v>332</v>
      </c>
      <c r="D54" s="122" t="s">
        <v>82</v>
      </c>
      <c r="E54" s="111">
        <v>0.5</v>
      </c>
      <c r="F54" s="121"/>
      <c r="G54" s="111"/>
      <c r="H54" s="112"/>
      <c r="I54" s="111"/>
      <c r="J54" s="111"/>
      <c r="K54" s="111"/>
      <c r="L54" s="273"/>
      <c r="M54" s="274"/>
      <c r="N54" s="274"/>
      <c r="O54" s="274"/>
      <c r="P54" s="274"/>
      <c r="Q54" s="350"/>
    </row>
    <row r="55" spans="1:17" x14ac:dyDescent="0.25">
      <c r="A55" s="348">
        <f>IF(COUNTBLANK(B55)=1," ",COUNTA(B$14:B55))</f>
        <v>25</v>
      </c>
      <c r="B55" s="117" t="s">
        <v>50</v>
      </c>
      <c r="C55" s="131" t="s">
        <v>300</v>
      </c>
      <c r="D55" s="403" t="s">
        <v>59</v>
      </c>
      <c r="E55" s="132">
        <v>12</v>
      </c>
      <c r="F55" s="133"/>
      <c r="G55" s="382"/>
      <c r="H55" s="112"/>
      <c r="I55" s="382"/>
      <c r="J55" s="382"/>
      <c r="K55" s="382"/>
      <c r="L55" s="273"/>
      <c r="M55" s="274"/>
      <c r="N55" s="274"/>
      <c r="O55" s="274"/>
      <c r="P55" s="274"/>
      <c r="Q55" s="350"/>
    </row>
    <row r="56" spans="1:17" x14ac:dyDescent="0.25">
      <c r="A56" s="348">
        <f>IF(COUNTBLANK(B56)=1," ",COUNTA(B$14:B56))</f>
        <v>26</v>
      </c>
      <c r="B56" s="117" t="s">
        <v>50</v>
      </c>
      <c r="C56" s="131" t="s">
        <v>163</v>
      </c>
      <c r="D56" s="403" t="s">
        <v>59</v>
      </c>
      <c r="E56" s="132">
        <v>12</v>
      </c>
      <c r="F56" s="133"/>
      <c r="G56" s="382"/>
      <c r="H56" s="112"/>
      <c r="I56" s="382"/>
      <c r="J56" s="382"/>
      <c r="K56" s="382"/>
      <c r="L56" s="273"/>
      <c r="M56" s="274"/>
      <c r="N56" s="274"/>
      <c r="O56" s="274"/>
      <c r="P56" s="274"/>
      <c r="Q56" s="350"/>
    </row>
    <row r="57" spans="1:17" x14ac:dyDescent="0.25">
      <c r="A57" s="348">
        <f>IF(COUNTBLANK(B57)=1," ",COUNTA(B$14:B57))</f>
        <v>27</v>
      </c>
      <c r="B57" s="117" t="s">
        <v>50</v>
      </c>
      <c r="C57" s="156" t="s">
        <v>164</v>
      </c>
      <c r="D57" s="439" t="s">
        <v>59</v>
      </c>
      <c r="E57" s="217">
        <v>12</v>
      </c>
      <c r="F57" s="118"/>
      <c r="G57" s="144"/>
      <c r="H57" s="112"/>
      <c r="I57" s="144"/>
      <c r="J57" s="356"/>
      <c r="K57" s="144"/>
      <c r="L57" s="273"/>
      <c r="M57" s="274"/>
      <c r="N57" s="274"/>
      <c r="O57" s="274"/>
      <c r="P57" s="274"/>
      <c r="Q57" s="350"/>
    </row>
    <row r="58" spans="1:17" x14ac:dyDescent="0.25">
      <c r="A58" s="348" t="str">
        <f>IF(COUNTBLANK(B58)=1," ",COUNTA(B$14:B58))</f>
        <v xml:space="preserve"> </v>
      </c>
      <c r="B58" s="130"/>
      <c r="C58" s="122" t="s">
        <v>165</v>
      </c>
      <c r="D58" s="205" t="s">
        <v>82</v>
      </c>
      <c r="E58" s="111">
        <v>0.36</v>
      </c>
      <c r="F58" s="118">
        <v>0.03</v>
      </c>
      <c r="G58" s="118"/>
      <c r="H58" s="118"/>
      <c r="I58" s="118"/>
      <c r="J58" s="118"/>
      <c r="K58" s="118"/>
      <c r="L58" s="273"/>
      <c r="M58" s="274"/>
      <c r="N58" s="274"/>
      <c r="O58" s="274"/>
      <c r="P58" s="274"/>
      <c r="Q58" s="350"/>
    </row>
    <row r="59" spans="1:17" x14ac:dyDescent="0.25">
      <c r="A59" s="348">
        <f>IF(COUNTBLANK(B59)=1," ",COUNTA(B$14:B59))</f>
        <v>28</v>
      </c>
      <c r="B59" s="117" t="s">
        <v>50</v>
      </c>
      <c r="C59" s="131" t="s">
        <v>166</v>
      </c>
      <c r="D59" s="403" t="s">
        <v>98</v>
      </c>
      <c r="E59" s="132">
        <v>25.5</v>
      </c>
      <c r="F59" s="133"/>
      <c r="G59" s="382"/>
      <c r="H59" s="112"/>
      <c r="I59" s="382"/>
      <c r="J59" s="382"/>
      <c r="K59" s="382"/>
      <c r="L59" s="273"/>
      <c r="M59" s="274"/>
      <c r="N59" s="274"/>
      <c r="O59" s="274"/>
      <c r="P59" s="274"/>
      <c r="Q59" s="350"/>
    </row>
    <row r="60" spans="1:17" ht="23.25" x14ac:dyDescent="0.25">
      <c r="A60" s="348">
        <f>IF(COUNTBLANK(B60)=1," ",COUNTA(B$14:B60))</f>
        <v>29</v>
      </c>
      <c r="B60" s="117" t="s">
        <v>50</v>
      </c>
      <c r="C60" s="131" t="s">
        <v>167</v>
      </c>
      <c r="D60" s="403" t="s">
        <v>59</v>
      </c>
      <c r="E60" s="132">
        <v>10</v>
      </c>
      <c r="F60" s="261"/>
      <c r="G60" s="192"/>
      <c r="H60" s="112"/>
      <c r="I60" s="192"/>
      <c r="J60" s="407"/>
      <c r="K60" s="407"/>
      <c r="L60" s="273"/>
      <c r="M60" s="274"/>
      <c r="N60" s="274"/>
      <c r="O60" s="274"/>
      <c r="P60" s="274"/>
      <c r="Q60" s="350"/>
    </row>
    <row r="61" spans="1:17" x14ac:dyDescent="0.25">
      <c r="A61" s="348" t="str">
        <f>IF(COUNTBLANK(B61)=1," ",COUNTA(B$14:B61))</f>
        <v xml:space="preserve"> </v>
      </c>
      <c r="B61" s="133"/>
      <c r="C61" s="440" t="s">
        <v>168</v>
      </c>
      <c r="D61" s="441" t="s">
        <v>59</v>
      </c>
      <c r="E61" s="177">
        <v>12</v>
      </c>
      <c r="F61" s="261">
        <v>1.2</v>
      </c>
      <c r="G61" s="261"/>
      <c r="H61" s="261"/>
      <c r="I61" s="410"/>
      <c r="J61" s="410"/>
      <c r="K61" s="410"/>
      <c r="L61" s="273"/>
      <c r="M61" s="274"/>
      <c r="N61" s="274"/>
      <c r="O61" s="274"/>
      <c r="P61" s="274"/>
      <c r="Q61" s="350"/>
    </row>
    <row r="62" spans="1:17" x14ac:dyDescent="0.25">
      <c r="A62" s="348" t="str">
        <f>IF(COUNTBLANK(B62)=1," ",COUNTA(B$14:B62))</f>
        <v xml:space="preserve"> </v>
      </c>
      <c r="B62" s="133"/>
      <c r="C62" s="440" t="s">
        <v>169</v>
      </c>
      <c r="D62" s="441" t="s">
        <v>59</v>
      </c>
      <c r="E62" s="177">
        <v>12</v>
      </c>
      <c r="F62" s="261">
        <v>1.2</v>
      </c>
      <c r="G62" s="261"/>
      <c r="H62" s="261"/>
      <c r="I62" s="410"/>
      <c r="J62" s="410"/>
      <c r="K62" s="410"/>
      <c r="L62" s="273"/>
      <c r="M62" s="274"/>
      <c r="N62" s="274"/>
      <c r="O62" s="274"/>
      <c r="P62" s="274"/>
      <c r="Q62" s="350"/>
    </row>
    <row r="63" spans="1:17" x14ac:dyDescent="0.25">
      <c r="A63" s="348" t="str">
        <f>IF(COUNTBLANK(B63)=1," ",COUNTA(B$14:B63))</f>
        <v xml:space="preserve"> </v>
      </c>
      <c r="B63" s="133"/>
      <c r="C63" s="440" t="s">
        <v>170</v>
      </c>
      <c r="D63" s="442" t="s">
        <v>171</v>
      </c>
      <c r="E63" s="111">
        <v>1</v>
      </c>
      <c r="F63" s="261">
        <v>2.5000000000000001E-2</v>
      </c>
      <c r="G63" s="261"/>
      <c r="H63" s="261"/>
      <c r="I63" s="410"/>
      <c r="J63" s="410"/>
      <c r="K63" s="410"/>
      <c r="L63" s="273"/>
      <c r="M63" s="274"/>
      <c r="N63" s="274"/>
      <c r="O63" s="274"/>
      <c r="P63" s="274"/>
      <c r="Q63" s="350"/>
    </row>
    <row r="64" spans="1:17" s="365" customFormat="1" ht="22.5" x14ac:dyDescent="0.2">
      <c r="A64" s="348">
        <f>IF(COUNTBLANK(B64)=1," ",COUNTA(B$14:B64))</f>
        <v>30</v>
      </c>
      <c r="B64" s="117" t="s">
        <v>50</v>
      </c>
      <c r="C64" s="131" t="s">
        <v>172</v>
      </c>
      <c r="D64" s="403" t="s">
        <v>52</v>
      </c>
      <c r="E64" s="132">
        <v>14</v>
      </c>
      <c r="F64" s="121"/>
      <c r="G64" s="121"/>
      <c r="H64" s="112"/>
      <c r="I64" s="121"/>
      <c r="J64" s="139"/>
      <c r="K64" s="121"/>
      <c r="L64" s="273"/>
      <c r="M64" s="274"/>
      <c r="N64" s="274"/>
      <c r="O64" s="274"/>
      <c r="P64" s="274"/>
      <c r="Q64" s="350"/>
    </row>
    <row r="65" spans="1:17" s="363" customFormat="1" ht="11.25" x14ac:dyDescent="0.25">
      <c r="A65" s="348" t="str">
        <f>IF(COUNTBLANK(B65)=1," ",COUNTA(B$14:B65))</f>
        <v xml:space="preserve"> </v>
      </c>
      <c r="B65" s="147"/>
      <c r="C65" s="122" t="s">
        <v>134</v>
      </c>
      <c r="D65" s="205" t="s">
        <v>59</v>
      </c>
      <c r="E65" s="121">
        <v>5.6</v>
      </c>
      <c r="F65" s="121">
        <v>0.4</v>
      </c>
      <c r="G65" s="121"/>
      <c r="H65" s="121"/>
      <c r="I65" s="121"/>
      <c r="J65" s="121"/>
      <c r="K65" s="121"/>
      <c r="L65" s="273"/>
      <c r="M65" s="274"/>
      <c r="N65" s="274"/>
      <c r="O65" s="274"/>
      <c r="P65" s="274"/>
      <c r="Q65" s="350"/>
    </row>
    <row r="66" spans="1:17" x14ac:dyDescent="0.25">
      <c r="A66" s="348" t="str">
        <f>IF(COUNTBLANK(B66)=1," ",COUNTA(B$14:B66))</f>
        <v xml:space="preserve"> </v>
      </c>
      <c r="B66" s="130"/>
      <c r="C66" s="147" t="s">
        <v>135</v>
      </c>
      <c r="D66" s="411" t="s">
        <v>54</v>
      </c>
      <c r="E66" s="121">
        <v>42</v>
      </c>
      <c r="F66" s="121">
        <v>3</v>
      </c>
      <c r="G66" s="121"/>
      <c r="H66" s="121"/>
      <c r="I66" s="121"/>
      <c r="J66" s="121"/>
      <c r="K66" s="121"/>
      <c r="L66" s="273"/>
      <c r="M66" s="274"/>
      <c r="N66" s="274"/>
      <c r="O66" s="274"/>
      <c r="P66" s="274"/>
      <c r="Q66" s="350"/>
    </row>
    <row r="67" spans="1:17" s="363" customFormat="1" ht="11.25" x14ac:dyDescent="0.25">
      <c r="A67" s="348" t="str">
        <f>IF(COUNTBLANK(B67)=1," ",COUNTA(B$14:B67))</f>
        <v xml:space="preserve"> </v>
      </c>
      <c r="B67" s="130"/>
      <c r="C67" s="440" t="s">
        <v>169</v>
      </c>
      <c r="D67" s="441" t="s">
        <v>59</v>
      </c>
      <c r="E67" s="177">
        <v>6.3</v>
      </c>
      <c r="F67" s="261">
        <v>0.45</v>
      </c>
      <c r="G67" s="261"/>
      <c r="H67" s="261"/>
      <c r="I67" s="410"/>
      <c r="J67" s="410"/>
      <c r="K67" s="121"/>
      <c r="L67" s="273"/>
      <c r="M67" s="274"/>
      <c r="N67" s="274"/>
      <c r="O67" s="274"/>
      <c r="P67" s="274"/>
      <c r="Q67" s="350"/>
    </row>
    <row r="68" spans="1:17" s="363" customFormat="1" ht="22.5" x14ac:dyDescent="0.2">
      <c r="A68" s="348">
        <f>IF(COUNTBLANK(B68)=1," ",COUNTA(B$14:B68))</f>
        <v>31</v>
      </c>
      <c r="B68" s="117" t="s">
        <v>50</v>
      </c>
      <c r="C68" s="131" t="s">
        <v>173</v>
      </c>
      <c r="D68" s="403" t="s">
        <v>52</v>
      </c>
      <c r="E68" s="132">
        <v>4</v>
      </c>
      <c r="F68" s="121"/>
      <c r="G68" s="121"/>
      <c r="H68" s="112"/>
      <c r="I68" s="121"/>
      <c r="J68" s="139"/>
      <c r="K68" s="121"/>
      <c r="L68" s="273"/>
      <c r="M68" s="274"/>
      <c r="N68" s="274"/>
      <c r="O68" s="274"/>
      <c r="P68" s="274"/>
      <c r="Q68" s="350"/>
    </row>
    <row r="69" spans="1:17" s="363" customFormat="1" ht="11.25" x14ac:dyDescent="0.25">
      <c r="A69" s="348" t="str">
        <f>IF(COUNTBLANK(B69)=1," ",COUNTA(B$14:B69))</f>
        <v xml:space="preserve"> </v>
      </c>
      <c r="B69" s="147"/>
      <c r="C69" s="122" t="s">
        <v>134</v>
      </c>
      <c r="D69" s="205" t="s">
        <v>59</v>
      </c>
      <c r="E69" s="121">
        <v>1.6</v>
      </c>
      <c r="F69" s="121">
        <v>0.4</v>
      </c>
      <c r="G69" s="121"/>
      <c r="H69" s="121"/>
      <c r="I69" s="121"/>
      <c r="J69" s="121"/>
      <c r="K69" s="121"/>
      <c r="L69" s="273"/>
      <c r="M69" s="274"/>
      <c r="N69" s="274"/>
      <c r="O69" s="274"/>
      <c r="P69" s="274"/>
      <c r="Q69" s="350"/>
    </row>
    <row r="70" spans="1:17" s="365" customFormat="1" ht="11.25" x14ac:dyDescent="0.25">
      <c r="A70" s="348" t="str">
        <f>IF(COUNTBLANK(B70)=1," ",COUNTA(B$14:B70))</f>
        <v xml:space="preserve"> </v>
      </c>
      <c r="B70" s="130"/>
      <c r="C70" s="147" t="s">
        <v>135</v>
      </c>
      <c r="D70" s="411" t="s">
        <v>54</v>
      </c>
      <c r="E70" s="121">
        <v>12</v>
      </c>
      <c r="F70" s="121">
        <v>3</v>
      </c>
      <c r="G70" s="121"/>
      <c r="H70" s="121"/>
      <c r="I70" s="121"/>
      <c r="J70" s="121"/>
      <c r="K70" s="121"/>
      <c r="L70" s="273"/>
      <c r="M70" s="274"/>
      <c r="N70" s="274"/>
      <c r="O70" s="274"/>
      <c r="P70" s="274"/>
      <c r="Q70" s="350"/>
    </row>
    <row r="71" spans="1:17" s="363" customFormat="1" ht="11.25" x14ac:dyDescent="0.2">
      <c r="A71" s="348" t="str">
        <f>IF(COUNTBLANK(B71)=1," ",COUNTA(B$14:B71))</f>
        <v xml:space="preserve"> </v>
      </c>
      <c r="B71" s="147"/>
      <c r="C71" s="131" t="s">
        <v>174</v>
      </c>
      <c r="D71" s="403"/>
      <c r="E71" s="132"/>
      <c r="F71" s="133"/>
      <c r="G71" s="133"/>
      <c r="H71" s="133"/>
      <c r="I71" s="133"/>
      <c r="J71" s="133"/>
      <c r="K71" s="133"/>
      <c r="L71" s="273"/>
      <c r="M71" s="274"/>
      <c r="N71" s="274"/>
      <c r="O71" s="274"/>
      <c r="P71" s="274"/>
      <c r="Q71" s="350"/>
    </row>
    <row r="72" spans="1:17" ht="23.25" x14ac:dyDescent="0.25">
      <c r="A72" s="348">
        <f>IF(COUNTBLANK(B72)=1," ",COUNTA(B$14:B72))</f>
        <v>32</v>
      </c>
      <c r="B72" s="117" t="s">
        <v>50</v>
      </c>
      <c r="C72" s="131" t="s">
        <v>175</v>
      </c>
      <c r="D72" s="403" t="s">
        <v>52</v>
      </c>
      <c r="E72" s="132">
        <v>14</v>
      </c>
      <c r="F72" s="133"/>
      <c r="G72" s="140"/>
      <c r="H72" s="112"/>
      <c r="I72" s="140"/>
      <c r="J72" s="140"/>
      <c r="K72" s="140"/>
      <c r="L72" s="273"/>
      <c r="M72" s="274"/>
      <c r="N72" s="274"/>
      <c r="O72" s="274"/>
      <c r="P72" s="274"/>
      <c r="Q72" s="350"/>
    </row>
    <row r="73" spans="1:17" x14ac:dyDescent="0.25">
      <c r="A73" s="348">
        <f>IF(COUNTBLANK(B73)=1," ",COUNTA(B$14:B73))</f>
        <v>33</v>
      </c>
      <c r="B73" s="117" t="s">
        <v>50</v>
      </c>
      <c r="C73" s="131" t="s">
        <v>176</v>
      </c>
      <c r="D73" s="403" t="s">
        <v>59</v>
      </c>
      <c r="E73" s="132">
        <v>5</v>
      </c>
      <c r="F73" s="111"/>
      <c r="G73" s="111"/>
      <c r="H73" s="112"/>
      <c r="I73" s="121"/>
      <c r="J73" s="111"/>
      <c r="K73" s="111"/>
      <c r="L73" s="273"/>
      <c r="M73" s="274"/>
      <c r="N73" s="274"/>
      <c r="O73" s="274"/>
      <c r="P73" s="274"/>
      <c r="Q73" s="350"/>
    </row>
    <row r="74" spans="1:17" x14ac:dyDescent="0.25">
      <c r="A74" s="348" t="str">
        <f>IF(COUNTBLANK(B74)=1," ",COUNTA(B$14:B74))</f>
        <v xml:space="preserve"> </v>
      </c>
      <c r="B74" s="130"/>
      <c r="C74" s="122" t="s">
        <v>177</v>
      </c>
      <c r="D74" s="412" t="s">
        <v>98</v>
      </c>
      <c r="E74" s="111">
        <v>15</v>
      </c>
      <c r="F74" s="111">
        <v>3</v>
      </c>
      <c r="G74" s="111"/>
      <c r="H74" s="111"/>
      <c r="I74" s="121"/>
      <c r="J74" s="111"/>
      <c r="K74" s="111"/>
      <c r="L74" s="273"/>
      <c r="M74" s="274"/>
      <c r="N74" s="274"/>
      <c r="O74" s="274"/>
      <c r="P74" s="274"/>
      <c r="Q74" s="350"/>
    </row>
    <row r="75" spans="1:17" s="226" customFormat="1" ht="11.25" x14ac:dyDescent="0.2">
      <c r="A75" s="348">
        <f>IF(COUNTBLANK(B75)=1," ",COUNTA(B$14:B75))</f>
        <v>34</v>
      </c>
      <c r="B75" s="117" t="s">
        <v>50</v>
      </c>
      <c r="C75" s="131" t="s">
        <v>178</v>
      </c>
      <c r="D75" s="403" t="s">
        <v>59</v>
      </c>
      <c r="E75" s="132">
        <v>12</v>
      </c>
      <c r="F75" s="121"/>
      <c r="G75" s="121"/>
      <c r="H75" s="112"/>
      <c r="I75" s="121"/>
      <c r="J75" s="139"/>
      <c r="K75" s="121"/>
      <c r="L75" s="273"/>
      <c r="M75" s="274"/>
      <c r="N75" s="274"/>
      <c r="O75" s="274"/>
      <c r="P75" s="274"/>
      <c r="Q75" s="350"/>
    </row>
    <row r="76" spans="1:17" s="226" customFormat="1" ht="11.25" x14ac:dyDescent="0.25">
      <c r="A76" s="348" t="str">
        <f>IF(COUNTBLANK(B76)=1," ",COUNTA(B$14:B76))</f>
        <v xml:space="preserve"> </v>
      </c>
      <c r="B76" s="130"/>
      <c r="C76" s="147" t="s">
        <v>107</v>
      </c>
      <c r="D76" s="438" t="s">
        <v>98</v>
      </c>
      <c r="E76" s="121">
        <v>3.6</v>
      </c>
      <c r="F76" s="121">
        <v>0.3</v>
      </c>
      <c r="G76" s="121"/>
      <c r="H76" s="121"/>
      <c r="I76" s="121"/>
      <c r="J76" s="121"/>
      <c r="K76" s="121"/>
      <c r="L76" s="273"/>
      <c r="M76" s="274"/>
      <c r="N76" s="274"/>
      <c r="O76" s="274"/>
      <c r="P76" s="274"/>
      <c r="Q76" s="350"/>
    </row>
    <row r="77" spans="1:17" s="226" customFormat="1" ht="22.5" x14ac:dyDescent="0.2">
      <c r="A77" s="348">
        <f>IF(COUNTBLANK(B77)=1," ",COUNTA(B$14:B77))</f>
        <v>35</v>
      </c>
      <c r="B77" s="117" t="s">
        <v>50</v>
      </c>
      <c r="C77" s="131" t="s">
        <v>556</v>
      </c>
      <c r="D77" s="403" t="s">
        <v>59</v>
      </c>
      <c r="E77" s="132">
        <v>10</v>
      </c>
      <c r="F77" s="122"/>
      <c r="G77" s="121"/>
      <c r="H77" s="112"/>
      <c r="I77" s="121"/>
      <c r="J77" s="149"/>
      <c r="K77" s="145"/>
      <c r="L77" s="273"/>
      <c r="M77" s="274"/>
      <c r="N77" s="274"/>
      <c r="O77" s="274"/>
      <c r="P77" s="274"/>
      <c r="Q77" s="350"/>
    </row>
    <row r="78" spans="1:17" s="226" customFormat="1" ht="11.25" x14ac:dyDescent="0.25">
      <c r="A78" s="348" t="str">
        <f>IF(COUNTBLANK(B78)=1," ",COUNTA(B$14:B78))</f>
        <v xml:space="preserve"> </v>
      </c>
      <c r="B78" s="130"/>
      <c r="C78" s="147" t="s">
        <v>561</v>
      </c>
      <c r="D78" s="205" t="s">
        <v>98</v>
      </c>
      <c r="E78" s="121">
        <v>15</v>
      </c>
      <c r="F78" s="122">
        <v>1.5</v>
      </c>
      <c r="G78" s="121"/>
      <c r="H78" s="121"/>
      <c r="I78" s="121"/>
      <c r="J78" s="121"/>
      <c r="K78" s="145"/>
      <c r="L78" s="273"/>
      <c r="M78" s="274"/>
      <c r="N78" s="274"/>
      <c r="O78" s="274"/>
      <c r="P78" s="274"/>
      <c r="Q78" s="350"/>
    </row>
    <row r="79" spans="1:17" s="158" customFormat="1" ht="22.5" x14ac:dyDescent="0.2">
      <c r="A79" s="348">
        <f>IF(COUNTBLANK(B79)=1," ",COUNTA(B$14:B79))</f>
        <v>36</v>
      </c>
      <c r="B79" s="117" t="s">
        <v>50</v>
      </c>
      <c r="C79" s="131" t="s">
        <v>534</v>
      </c>
      <c r="D79" s="403" t="s">
        <v>59</v>
      </c>
      <c r="E79" s="132">
        <v>10</v>
      </c>
      <c r="F79" s="133"/>
      <c r="G79" s="121"/>
      <c r="H79" s="112"/>
      <c r="I79" s="121"/>
      <c r="J79" s="121"/>
      <c r="K79" s="145"/>
      <c r="L79" s="273"/>
      <c r="M79" s="274"/>
      <c r="N79" s="274"/>
      <c r="O79" s="274"/>
      <c r="P79" s="274"/>
      <c r="Q79" s="350"/>
    </row>
    <row r="80" spans="1:17" s="158" customFormat="1" ht="12.75" x14ac:dyDescent="0.2">
      <c r="A80" s="348" t="str">
        <f>IF(COUNTBLANK(B80)=1," ",COUNTA(B$14:B80))</f>
        <v xml:space="preserve"> </v>
      </c>
      <c r="B80" s="159"/>
      <c r="C80" s="443" t="s">
        <v>333</v>
      </c>
      <c r="D80" s="134"/>
      <c r="E80" s="111"/>
      <c r="F80" s="134"/>
      <c r="G80" s="134"/>
      <c r="H80" s="134"/>
      <c r="I80" s="134"/>
      <c r="J80" s="134"/>
      <c r="K80" s="162"/>
      <c r="L80" s="273"/>
      <c r="M80" s="274"/>
      <c r="N80" s="274"/>
      <c r="O80" s="274"/>
      <c r="P80" s="274"/>
      <c r="Q80" s="350"/>
    </row>
    <row r="81" spans="1:1001" x14ac:dyDescent="0.25">
      <c r="A81" s="348">
        <f>IF(COUNTBLANK(B81)=1," ",COUNTA(B$14:B81))</f>
        <v>37</v>
      </c>
      <c r="B81" s="117" t="s">
        <v>50</v>
      </c>
      <c r="C81" s="444" t="s">
        <v>334</v>
      </c>
      <c r="D81" s="175" t="s">
        <v>59</v>
      </c>
      <c r="E81" s="445">
        <v>1</v>
      </c>
      <c r="F81" s="133"/>
      <c r="G81" s="121"/>
      <c r="H81" s="112"/>
      <c r="I81" s="121"/>
      <c r="J81" s="121"/>
      <c r="K81" s="145"/>
      <c r="L81" s="273"/>
      <c r="M81" s="274"/>
      <c r="N81" s="274"/>
      <c r="O81" s="274"/>
      <c r="P81" s="274"/>
      <c r="Q81" s="350"/>
    </row>
    <row r="82" spans="1:1001" s="279" customFormat="1" ht="11.25" x14ac:dyDescent="0.2">
      <c r="A82" s="348">
        <f>IF(COUNTBLANK(B82)=1," ",COUNTA(B$14:B82))</f>
        <v>38</v>
      </c>
      <c r="B82" s="117" t="s">
        <v>50</v>
      </c>
      <c r="C82" s="444" t="s">
        <v>335</v>
      </c>
      <c r="D82" s="175" t="s">
        <v>59</v>
      </c>
      <c r="E82" s="445">
        <v>1</v>
      </c>
      <c r="F82" s="446"/>
      <c r="G82" s="111"/>
      <c r="H82" s="112"/>
      <c r="I82" s="111"/>
      <c r="J82" s="216"/>
      <c r="K82" s="111"/>
      <c r="L82" s="273"/>
      <c r="M82" s="274"/>
      <c r="N82" s="274"/>
      <c r="O82" s="274"/>
      <c r="P82" s="274"/>
      <c r="Q82" s="350"/>
    </row>
    <row r="83" spans="1:1001" s="279" customFormat="1" ht="11.25" x14ac:dyDescent="0.2">
      <c r="A83" s="348" t="str">
        <f>IF(COUNTBLANK(B83)=1," ",COUNTA(B$14:B83))</f>
        <v xml:space="preserve"> </v>
      </c>
      <c r="B83" s="122"/>
      <c r="C83" s="296" t="s">
        <v>201</v>
      </c>
      <c r="D83" s="111" t="s">
        <v>82</v>
      </c>
      <c r="E83" s="111">
        <v>0.1</v>
      </c>
      <c r="F83" s="111">
        <v>0.1</v>
      </c>
      <c r="G83" s="111"/>
      <c r="H83" s="111"/>
      <c r="I83" s="111"/>
      <c r="J83" s="111"/>
      <c r="K83" s="111"/>
      <c r="L83" s="273"/>
      <c r="M83" s="274"/>
      <c r="N83" s="274"/>
      <c r="O83" s="274"/>
      <c r="P83" s="274"/>
      <c r="Q83" s="350"/>
    </row>
    <row r="84" spans="1:1001" x14ac:dyDescent="0.25">
      <c r="A84" s="348">
        <f>IF(COUNTBLANK(B84)=1," ",COUNTA(B$14:B84))</f>
        <v>39</v>
      </c>
      <c r="B84" s="117" t="s">
        <v>50</v>
      </c>
      <c r="C84" s="186" t="s">
        <v>336</v>
      </c>
      <c r="D84" s="163" t="s">
        <v>59</v>
      </c>
      <c r="E84" s="445">
        <v>1</v>
      </c>
      <c r="F84" s="133"/>
      <c r="G84" s="121"/>
      <c r="H84" s="112"/>
      <c r="I84" s="121"/>
      <c r="J84" s="121"/>
      <c r="K84" s="145"/>
      <c r="L84" s="273"/>
      <c r="M84" s="274"/>
      <c r="N84" s="274"/>
      <c r="O84" s="274"/>
      <c r="P84" s="274"/>
      <c r="Q84" s="350"/>
    </row>
    <row r="85" spans="1:1001" s="1" customFormat="1" x14ac:dyDescent="0.25">
      <c r="A85" s="348">
        <f>IF(COUNTBLANK(B85)=1," ",COUNTA(B$14:B85))</f>
        <v>40</v>
      </c>
      <c r="B85" s="117" t="s">
        <v>50</v>
      </c>
      <c r="C85" s="186" t="s">
        <v>337</v>
      </c>
      <c r="D85" s="163" t="s">
        <v>59</v>
      </c>
      <c r="E85" s="445">
        <v>1</v>
      </c>
      <c r="F85" s="447"/>
      <c r="G85" s="292"/>
      <c r="H85" s="112"/>
      <c r="I85" s="292"/>
      <c r="J85" s="292"/>
      <c r="K85" s="292"/>
      <c r="L85" s="273"/>
      <c r="M85" s="274"/>
      <c r="N85" s="274"/>
      <c r="O85" s="274"/>
      <c r="P85" s="274"/>
      <c r="Q85" s="350"/>
      <c r="ALM85" s="294"/>
    </row>
    <row r="86" spans="1:1001" s="1" customFormat="1" x14ac:dyDescent="0.25">
      <c r="A86" s="348" t="str">
        <f>IF(COUNTBLANK(B86)=1," ",COUNTA(B$14:B86))</f>
        <v xml:space="preserve"> </v>
      </c>
      <c r="B86" s="105"/>
      <c r="C86" s="299" t="s">
        <v>338</v>
      </c>
      <c r="D86" s="111" t="s">
        <v>82</v>
      </c>
      <c r="E86" s="448">
        <v>0.1</v>
      </c>
      <c r="F86" s="292">
        <v>0.1</v>
      </c>
      <c r="G86" s="292"/>
      <c r="H86" s="292"/>
      <c r="I86" s="292"/>
      <c r="J86" s="292"/>
      <c r="K86" s="292"/>
      <c r="L86" s="273"/>
      <c r="M86" s="274"/>
      <c r="N86" s="274"/>
      <c r="O86" s="274"/>
      <c r="P86" s="274"/>
      <c r="Q86" s="350"/>
      <c r="ALM86" s="294"/>
    </row>
    <row r="87" spans="1:1001" s="1" customFormat="1" x14ac:dyDescent="0.25">
      <c r="A87" s="348">
        <f>IF(COUNTBLANK(B87)=1," ",COUNTA(B$14:B87))</f>
        <v>41</v>
      </c>
      <c r="B87" s="117" t="s">
        <v>50</v>
      </c>
      <c r="C87" s="449" t="s">
        <v>339</v>
      </c>
      <c r="D87" s="163" t="s">
        <v>59</v>
      </c>
      <c r="E87" s="445">
        <v>1</v>
      </c>
      <c r="F87" s="447"/>
      <c r="G87" s="292"/>
      <c r="H87" s="112"/>
      <c r="I87" s="292"/>
      <c r="J87" s="292"/>
      <c r="K87" s="292"/>
      <c r="L87" s="273"/>
      <c r="M87" s="274"/>
      <c r="N87" s="274"/>
      <c r="O87" s="274"/>
      <c r="P87" s="274"/>
      <c r="Q87" s="350"/>
      <c r="ALM87" s="294"/>
    </row>
    <row r="88" spans="1:1001" s="1" customFormat="1" x14ac:dyDescent="0.25">
      <c r="A88" s="348" t="str">
        <f>IF(COUNTBLANK(B88)=1," ",COUNTA(B$14:B88))</f>
        <v xml:space="preserve"> </v>
      </c>
      <c r="B88" s="105"/>
      <c r="C88" s="299" t="s">
        <v>338</v>
      </c>
      <c r="D88" s="111" t="s">
        <v>82</v>
      </c>
      <c r="E88" s="448">
        <v>0.05</v>
      </c>
      <c r="F88" s="292">
        <v>0.05</v>
      </c>
      <c r="G88" s="292"/>
      <c r="H88" s="292"/>
      <c r="I88" s="292"/>
      <c r="J88" s="292"/>
      <c r="K88" s="292"/>
      <c r="L88" s="273"/>
      <c r="M88" s="274"/>
      <c r="N88" s="274"/>
      <c r="O88" s="274"/>
      <c r="P88" s="274"/>
      <c r="Q88" s="350"/>
      <c r="ALM88" s="294"/>
    </row>
    <row r="89" spans="1:1001" s="1" customFormat="1" x14ac:dyDescent="0.25">
      <c r="A89" s="348">
        <f>IF(COUNTBLANK(B89)=1," ",COUNTA(B$14:B89))</f>
        <v>42</v>
      </c>
      <c r="B89" s="117" t="s">
        <v>50</v>
      </c>
      <c r="C89" s="450" t="s">
        <v>340</v>
      </c>
      <c r="D89" s="163" t="s">
        <v>59</v>
      </c>
      <c r="E89" s="445">
        <v>1</v>
      </c>
      <c r="F89" s="447"/>
      <c r="G89" s="292"/>
      <c r="H89" s="112"/>
      <c r="I89" s="292"/>
      <c r="J89" s="292"/>
      <c r="K89" s="292"/>
      <c r="L89" s="273"/>
      <c r="M89" s="274"/>
      <c r="N89" s="274"/>
      <c r="O89" s="274"/>
      <c r="P89" s="274"/>
      <c r="Q89" s="350"/>
      <c r="ALM89" s="294"/>
    </row>
    <row r="90" spans="1:1001" s="57" customFormat="1" ht="11.25" x14ac:dyDescent="0.25">
      <c r="A90" s="348" t="str">
        <f>IF(COUNTBLANK(B90)=1," ",COUNTA(B$14:B90))</f>
        <v xml:space="preserve"> </v>
      </c>
      <c r="B90" s="105"/>
      <c r="C90" s="299" t="s">
        <v>341</v>
      </c>
      <c r="D90" s="299" t="s">
        <v>342</v>
      </c>
      <c r="E90" s="448">
        <v>0.05</v>
      </c>
      <c r="F90" s="292">
        <v>0.05</v>
      </c>
      <c r="G90" s="292"/>
      <c r="H90" s="292"/>
      <c r="I90" s="292"/>
      <c r="J90" s="292"/>
      <c r="K90" s="292"/>
      <c r="L90" s="273"/>
      <c r="M90" s="274"/>
      <c r="N90" s="274"/>
      <c r="O90" s="274"/>
      <c r="P90" s="274"/>
      <c r="Q90" s="350"/>
    </row>
    <row r="91" spans="1:1001" s="298" customFormat="1" ht="22.5" x14ac:dyDescent="0.25">
      <c r="A91" s="348">
        <f>IF(COUNTBLANK(B91)=1," ",COUNTA(B$14:B91))</f>
        <v>43</v>
      </c>
      <c r="B91" s="117" t="s">
        <v>50</v>
      </c>
      <c r="C91" s="450" t="s">
        <v>343</v>
      </c>
      <c r="D91" s="143" t="s">
        <v>82</v>
      </c>
      <c r="E91" s="451">
        <v>0.6</v>
      </c>
      <c r="F91" s="184"/>
      <c r="G91" s="111"/>
      <c r="H91" s="112"/>
      <c r="I91" s="111"/>
      <c r="J91" s="216"/>
      <c r="K91" s="111"/>
      <c r="L91" s="273"/>
      <c r="M91" s="274"/>
      <c r="N91" s="274"/>
      <c r="O91" s="274"/>
      <c r="P91" s="274"/>
      <c r="Q91" s="350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1:1001" s="298" customFormat="1" ht="11.25" x14ac:dyDescent="0.25">
      <c r="A92" s="348" t="str">
        <f>IF(COUNTBLANK(B92)=1," ",COUNTA(B$14:B92))</f>
        <v xml:space="preserve"> </v>
      </c>
      <c r="B92" s="452"/>
      <c r="C92" s="299" t="s">
        <v>203</v>
      </c>
      <c r="D92" s="184" t="s">
        <v>204</v>
      </c>
      <c r="E92" s="111">
        <v>0.63</v>
      </c>
      <c r="F92" s="184">
        <v>1.05</v>
      </c>
      <c r="G92" s="300"/>
      <c r="H92" s="301"/>
      <c r="I92" s="300"/>
      <c r="J92" s="300"/>
      <c r="K92" s="302"/>
      <c r="L92" s="273"/>
      <c r="M92" s="274"/>
      <c r="N92" s="274"/>
      <c r="O92" s="274"/>
      <c r="P92" s="274"/>
      <c r="Q92" s="350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1:1001" s="1" customFormat="1" x14ac:dyDescent="0.25">
      <c r="A93" s="348">
        <f>IF(COUNTBLANK(B93)=1," ",COUNTA(B$14:B93))</f>
        <v>44</v>
      </c>
      <c r="B93" s="117" t="s">
        <v>50</v>
      </c>
      <c r="C93" s="453" t="s">
        <v>344</v>
      </c>
      <c r="D93" s="299" t="s">
        <v>59</v>
      </c>
      <c r="E93" s="454">
        <v>1</v>
      </c>
      <c r="F93" s="292"/>
      <c r="G93" s="292"/>
      <c r="H93" s="112"/>
      <c r="I93" s="292"/>
      <c r="J93" s="293"/>
      <c r="K93" s="292"/>
      <c r="L93" s="273"/>
      <c r="M93" s="274"/>
      <c r="N93" s="274"/>
      <c r="O93" s="274"/>
      <c r="P93" s="274"/>
      <c r="Q93" s="350"/>
      <c r="ALM93" s="294"/>
    </row>
    <row r="94" spans="1:1001" s="40" customFormat="1" ht="11.25" x14ac:dyDescent="0.25">
      <c r="A94" s="348" t="str">
        <f>IF(COUNTBLANK(B94)=1," ",COUNTA(B$14:B94))</f>
        <v xml:space="preserve"> </v>
      </c>
      <c r="B94" s="105"/>
      <c r="C94" s="299" t="s">
        <v>345</v>
      </c>
      <c r="D94" s="448" t="s">
        <v>59</v>
      </c>
      <c r="E94" s="448">
        <v>1.05</v>
      </c>
      <c r="F94" s="292">
        <v>1.05</v>
      </c>
      <c r="G94" s="292"/>
      <c r="H94" s="292"/>
      <c r="I94" s="292"/>
      <c r="J94" s="292"/>
      <c r="K94" s="292"/>
      <c r="L94" s="273"/>
      <c r="M94" s="274"/>
      <c r="N94" s="274"/>
      <c r="O94" s="274"/>
      <c r="P94" s="274"/>
      <c r="Q94" s="350"/>
    </row>
    <row r="95" spans="1:1001" s="455" customFormat="1" ht="11.25" x14ac:dyDescent="0.25">
      <c r="A95" s="348" t="str">
        <f>IF(COUNTBLANK(B95)=1," ",COUNTA(B$14:B95))</f>
        <v xml:space="preserve"> </v>
      </c>
      <c r="B95" s="105"/>
      <c r="C95" s="299" t="s">
        <v>346</v>
      </c>
      <c r="D95" s="448" t="s">
        <v>82</v>
      </c>
      <c r="E95" s="448">
        <v>7.0000000000000007E-2</v>
      </c>
      <c r="F95" s="292">
        <v>7.0000000000000007E-2</v>
      </c>
      <c r="G95" s="292"/>
      <c r="H95" s="292"/>
      <c r="I95" s="292"/>
      <c r="J95" s="292"/>
      <c r="K95" s="292"/>
      <c r="L95" s="273"/>
      <c r="M95" s="274"/>
      <c r="N95" s="274"/>
      <c r="O95" s="274"/>
      <c r="P95" s="274"/>
      <c r="Q95" s="350"/>
    </row>
    <row r="96" spans="1:1001" s="40" customFormat="1" ht="11.25" x14ac:dyDescent="0.25">
      <c r="A96" s="348">
        <f>IF(COUNTBLANK(B96)=1," ",COUNTA(B$14:B96))</f>
        <v>45</v>
      </c>
      <c r="B96" s="117" t="s">
        <v>50</v>
      </c>
      <c r="C96" s="450" t="s">
        <v>347</v>
      </c>
      <c r="D96" s="143" t="s">
        <v>52</v>
      </c>
      <c r="E96" s="451">
        <v>2.5</v>
      </c>
      <c r="F96" s="105"/>
      <c r="G96" s="292"/>
      <c r="H96" s="112"/>
      <c r="I96" s="292"/>
      <c r="J96" s="292"/>
      <c r="K96" s="292"/>
      <c r="L96" s="273"/>
      <c r="M96" s="274"/>
      <c r="N96" s="274"/>
      <c r="O96" s="274"/>
      <c r="P96" s="274"/>
      <c r="Q96" s="350"/>
    </row>
    <row r="97" spans="1:17" x14ac:dyDescent="0.25">
      <c r="A97" s="369">
        <f>IF(COUNTBLANK(B97)=1," ",COUNTA(B$14:B97))</f>
        <v>46</v>
      </c>
      <c r="B97" s="415" t="s">
        <v>50</v>
      </c>
      <c r="C97" s="456" t="s">
        <v>348</v>
      </c>
      <c r="D97" s="457" t="s">
        <v>52</v>
      </c>
      <c r="E97" s="457">
        <v>1.5</v>
      </c>
      <c r="F97" s="458"/>
      <c r="G97" s="459"/>
      <c r="H97" s="421"/>
      <c r="I97" s="459"/>
      <c r="J97" s="460"/>
      <c r="K97" s="459"/>
      <c r="L97" s="375"/>
      <c r="M97" s="376"/>
      <c r="N97" s="376"/>
      <c r="O97" s="376"/>
      <c r="P97" s="376"/>
      <c r="Q97" s="377"/>
    </row>
    <row r="98" spans="1:17" s="169" customFormat="1" ht="11.25" x14ac:dyDescent="0.25">
      <c r="A98" s="189" t="str">
        <f>IF(COUNTBLANK(I98)=1," ",COUNTA($I98:I$176))</f>
        <v xml:space="preserve"> </v>
      </c>
      <c r="B98" s="189"/>
      <c r="C98" s="269" t="s">
        <v>180</v>
      </c>
      <c r="D98" s="317"/>
      <c r="G98" s="189"/>
      <c r="I98" s="189"/>
      <c r="J98" s="189"/>
      <c r="K98" s="189"/>
      <c r="L98" s="189"/>
      <c r="M98" s="318"/>
      <c r="N98" s="319"/>
      <c r="O98" s="318"/>
      <c r="P98" s="318"/>
      <c r="Q98" s="318"/>
    </row>
    <row r="99" spans="1:17" x14ac:dyDescent="0.25">
      <c r="C99" s="270"/>
    </row>
    <row r="100" spans="1:17" x14ac:dyDescent="0.25">
      <c r="C100" s="31" t="s">
        <v>476</v>
      </c>
      <c r="G100" s="321"/>
    </row>
    <row r="101" spans="1:17" x14ac:dyDescent="0.25">
      <c r="C101" s="30" t="s">
        <v>470</v>
      </c>
    </row>
    <row r="102" spans="1:17" x14ac:dyDescent="0.25">
      <c r="C102" s="1"/>
    </row>
    <row r="103" spans="1:17" x14ac:dyDescent="0.25">
      <c r="C103" s="31" t="s">
        <v>475</v>
      </c>
    </row>
    <row r="104" spans="1:17" x14ac:dyDescent="0.25">
      <c r="C104" s="31" t="s">
        <v>474</v>
      </c>
    </row>
  </sheetData>
  <mergeCells count="11">
    <mergeCell ref="A1:G1"/>
    <mergeCell ref="D2:L2"/>
    <mergeCell ref="D3:M3"/>
    <mergeCell ref="G11:L11"/>
    <mergeCell ref="M11:Q11"/>
    <mergeCell ref="A5:D5"/>
    <mergeCell ref="A11:A12"/>
    <mergeCell ref="B11:B12"/>
    <mergeCell ref="C11:C12"/>
    <mergeCell ref="D11:D12"/>
    <mergeCell ref="E11:E12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k</vt:lpstr>
      <vt:lpstr>kpdv</vt:lpstr>
      <vt:lpstr>ar</vt:lpstr>
      <vt:lpstr>cok</vt:lpstr>
      <vt:lpstr>ps</vt:lpstr>
      <vt:lpstr>bs</vt:lpstr>
      <vt:lpstr>ja</vt:lpstr>
      <vt:lpstr>im</vt:lpstr>
      <vt:lpstr>nt</vt:lpstr>
      <vt:lpstr>ga</vt:lpstr>
      <vt:lpstr>avk</vt:lpstr>
      <vt:lpstr>elt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Prezenta</cp:lastModifiedBy>
  <cp:revision>0</cp:revision>
  <dcterms:created xsi:type="dcterms:W3CDTF">2019-02-01T10:04:39Z</dcterms:created>
  <dcterms:modified xsi:type="dcterms:W3CDTF">2019-04-18T08:28:03Z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