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sharedStrings.xml" ContentType="application/vnd.openxmlformats-officedocument.spreadsheetml.sharedStrings+xml"/>
  <Override PartName="/xl/drawings/drawing1.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90" firstSheet="0" activeTab="8"/>
  </bookViews>
  <sheets>
    <sheet name="KOPTĀME" sheetId="1" state="visible" r:id="rId2"/>
    <sheet name="Kopsavilkums Nr.1." sheetId="2" state="visible" r:id="rId3"/>
    <sheet name="Tāme Nr.1 " sheetId="3" state="visible" r:id="rId4"/>
    <sheet name="Tāme Nr.2logi" sheetId="4" state="visible" r:id="rId5"/>
    <sheet name="Tāme Nr.3 fasāde" sheetId="5" state="visible" r:id="rId6"/>
    <sheet name="Tāme Nr.4 Ieejas" sheetId="6" state="visible" r:id="rId7"/>
    <sheet name="Tāme Nr.5 Lodžijas" sheetId="7" state="visible" r:id="rId8"/>
    <sheet name="Tāme Nr.6 Caurbrauktuve" sheetId="8" state="visible" r:id="rId9"/>
    <sheet name="N_Tāme Nr.7.jumts" sheetId="9" state="visible" r:id="rId10"/>
    <sheet name="Tāme Nr.8 Bēniņi" sheetId="10" state="visible" r:id="rId11"/>
    <sheet name="Tāme Nr.9 Pagrabs" sheetId="11" state="visible" r:id="rId12"/>
    <sheet name="Tāme Nr.10 AVK" sheetId="12" state="visible" r:id="rId13"/>
    <sheet name="Tāme Nr.11 GA" sheetId="13" state="visible" r:id="rId14"/>
    <sheet name="Tāme Nr.12 ELT" sheetId="14" state="visible" r:id="rId15"/>
  </sheets>
  <definedNames>
    <definedName function="false" hidden="false" localSheetId="1" name="_xlnm.Print_Area" vbProcedure="false">'Kopsavilkums Nr.1.'!$A$1:$H$46</definedName>
    <definedName function="false" hidden="false" localSheetId="0" name="_xlnm.Print_Area" vbProcedure="false">KOPTĀME!$A$1:$E$43</definedName>
    <definedName function="false" hidden="false" localSheetId="8" name="_xlnm.Print_Area" vbProcedure="false">'N_Tāme Nr.7.jumts'!$A$1:$P$149</definedName>
    <definedName function="false" hidden="false" localSheetId="8" name="_xlnm.Print_Titles" vbProcedure="false">'N_Tāme Nr.7.jumts'!$13:$16</definedName>
    <definedName function="false" hidden="false" localSheetId="2" name="_xlnm.Print_Area" vbProcedure="false">'Tāme Nr.1 '!$A$1:$P$47</definedName>
    <definedName function="false" hidden="false" localSheetId="2" name="_xlnm.Print_Titles" vbProcedure="false">'Tāme Nr.1 '!$13:$16</definedName>
    <definedName function="false" hidden="false" localSheetId="11" name="_xlnm.Print_Area" vbProcedure="false">'Tāme Nr.10 AVK'!$A$1:$P$111</definedName>
    <definedName function="false" hidden="false" localSheetId="11" name="_xlnm.Print_Titles" vbProcedure="false">'Tāme Nr.10 AVK'!$13:$16</definedName>
    <definedName function="false" hidden="false" localSheetId="12" name="_xlnm.Print_Area" vbProcedure="false">'Tāme Nr.11 GA'!$A$1:$P$47</definedName>
    <definedName function="false" hidden="false" localSheetId="12" name="_xlnm.Print_Titles" vbProcedure="false">'Tāme Nr.11 GA'!$13:$16</definedName>
    <definedName function="false" hidden="false" localSheetId="13" name="_xlnm.Print_Area" vbProcedure="false">'Tāme Nr.12 ELT'!$A$1:$P$50</definedName>
    <definedName function="false" hidden="false" localSheetId="13" name="_xlnm.Print_Titles" vbProcedure="false">'Tāme Nr.12 ELT'!$13:$16</definedName>
    <definedName function="false" hidden="false" localSheetId="3" name="_xlnm.Print_Area" vbProcedure="false">'Tāme Nr.2logi'!$A$1:$P$96</definedName>
    <definedName function="false" hidden="false" localSheetId="3" name="_xlnm.Print_Titles" vbProcedure="false">'Tāme Nr.2logi'!$13:$16</definedName>
    <definedName function="false" hidden="false" localSheetId="4" name="_xlnm.Print_Area" vbProcedure="false">'Tāme Nr.3 fasāde'!$A$1:$P$203</definedName>
    <definedName function="false" hidden="false" localSheetId="4" name="_xlnm.Print_Titles" vbProcedure="false">'Tāme Nr.3 fasāde'!$13:$16</definedName>
    <definedName function="false" hidden="false" localSheetId="5" name="_xlnm.Print_Area" vbProcedure="false">'Tāme Nr.4 Ieejas'!$A$1:$P$84</definedName>
    <definedName function="false" hidden="false" localSheetId="5" name="_xlnm.Print_Titles" vbProcedure="false">'Tāme Nr.4 Ieejas'!$13:$16</definedName>
    <definedName function="false" hidden="false" localSheetId="6" name="_xlnm.Print_Area" vbProcedure="false">'Tāme Nr.5 Lodžijas'!$A$1:$P$84</definedName>
    <definedName function="false" hidden="false" localSheetId="6" name="_xlnm.Print_Titles" vbProcedure="false">'Tāme Nr.5 Lodžijas'!$13:$16</definedName>
    <definedName function="false" hidden="false" localSheetId="7" name="_xlnm.Print_Area" vbProcedure="false">'Tāme Nr.6 Caurbrauktuve'!$A$1:$P$106</definedName>
    <definedName function="false" hidden="false" localSheetId="7" name="_xlnm.Print_Titles" vbProcedure="false">'Tāme Nr.6 Caurbrauktuve'!$13:$16</definedName>
    <definedName function="false" hidden="false" localSheetId="9" name="_xlnm.Print_Area" vbProcedure="false">'Tāme Nr.8 Bēniņi'!$A$1:$P$60</definedName>
    <definedName function="false" hidden="false" localSheetId="9" name="_xlnm.Print_Titles" vbProcedure="false">'Tāme Nr.8 Bēniņi'!$13:$16</definedName>
    <definedName function="false" hidden="false" localSheetId="10" name="_xlnm.Print_Area" vbProcedure="false">'Tāme Nr.9 Pagrabs'!$A$1:$P$56</definedName>
    <definedName function="false" hidden="false" localSheetId="10" name="_xlnm.Print_Titles" vbProcedure="false">'Tāme Nr.9 Pagrabs'!$13:$16</definedName>
    <definedName function="false" hidden="false" localSheetId="0" name="_xlnm.Print_Area" vbProcedure="false">KOPTĀME!$A$1:$E$43</definedName>
    <definedName function="false" hidden="false" localSheetId="1" name="_xlnm.Print_Area" vbProcedure="false">'Kopsavilkums Nr.1.'!$A$1:$H$46</definedName>
    <definedName function="false" hidden="false" localSheetId="2" name="_xlnm.Print_Area" vbProcedure="false">'Tāme Nr.1 '!$A$1:$P$42</definedName>
    <definedName function="false" hidden="false" localSheetId="2" name="_xlnm.Print_Titles" vbProcedure="false">'Tāme Nr.1 '!$13:$16</definedName>
    <definedName function="false" hidden="false" localSheetId="3" name="_xlnm.Print_Area" vbProcedure="false">'Tāme Nr.2logi'!$A$1:$P$91</definedName>
    <definedName function="false" hidden="false" localSheetId="3" name="_xlnm.Print_Titles" vbProcedure="false">'Tāme Nr.2logi'!$13:$16</definedName>
    <definedName function="false" hidden="false" localSheetId="4" name="_xlnm.Print_Area" vbProcedure="false">'Tāme Nr.3 fasāde'!$A$1:$P$197</definedName>
    <definedName function="false" hidden="false" localSheetId="4" name="_xlnm.Print_Titles" vbProcedure="false">'Tāme Nr.3 fasāde'!$13:$16</definedName>
    <definedName function="false" hidden="false" localSheetId="5" name="_xlnm.Print_Area" vbProcedure="false">'Tāme Nr.4 Ieejas'!$A$1:$P$77</definedName>
    <definedName function="false" hidden="false" localSheetId="5" name="_xlnm.Print_Titles" vbProcedure="false">'Tāme Nr.4 Ieejas'!$13:$16</definedName>
    <definedName function="false" hidden="false" localSheetId="6" name="_xlnm.Print_Area" vbProcedure="false">'Tāme Nr.5 Lodžijas'!$A$1:$P$79</definedName>
    <definedName function="false" hidden="false" localSheetId="6" name="_xlnm.Print_Titles" vbProcedure="false">'Tāme Nr.5 Lodžijas'!$13:$16</definedName>
    <definedName function="false" hidden="false" localSheetId="7" name="_xlnm.Print_Area" vbProcedure="false">'Tāme Nr.6 Caurbrauktuve'!$A$1:$P$101</definedName>
    <definedName function="false" hidden="false" localSheetId="7" name="_xlnm.Print_Titles" vbProcedure="false">'Tāme Nr.6 Caurbrauktuve'!$13:$16</definedName>
    <definedName function="false" hidden="false" localSheetId="8" name="_xlnm.Print_Area" vbProcedure="false">'N_Tāme Nr.7.jumts'!$A$1:$P$146</definedName>
    <definedName function="false" hidden="false" localSheetId="8" name="_xlnm.Print_Titles" vbProcedure="false">'N_Tāme Nr.7.jumts'!$13:$16</definedName>
    <definedName function="false" hidden="false" localSheetId="9" name="_xlnm.Print_Area" vbProcedure="false">'Tāme Nr.8 Bēniņi'!$A$1:$P$58</definedName>
    <definedName function="false" hidden="false" localSheetId="9" name="_xlnm.Print_Titles" vbProcedure="false">'Tāme Nr.8 Bēniņi'!$13:$16</definedName>
    <definedName function="false" hidden="false" localSheetId="10" name="_xlnm.Print_Area" vbProcedure="false">'Tāme Nr.9 Pagrabs'!$A$1:$P$54</definedName>
    <definedName function="false" hidden="false" localSheetId="10" name="_xlnm.Print_Titles" vbProcedure="false">'Tāme Nr.9 Pagrabs'!$13:$16</definedName>
    <definedName function="false" hidden="false" localSheetId="11" name="_xlnm.Print_Area" vbProcedure="false">'Tāme Nr.10 AVK'!$A$1:$P$108</definedName>
    <definedName function="false" hidden="false" localSheetId="11" name="_xlnm.Print_Titles" vbProcedure="false">'Tāme Nr.10 AVK'!$13:$16</definedName>
    <definedName function="false" hidden="false" localSheetId="12" name="_xlnm.Print_Area" vbProcedure="false">'Tāme Nr.11 GA'!$A$1:$P$42</definedName>
    <definedName function="false" hidden="false" localSheetId="12" name="_xlnm.Print_Titles" vbProcedure="false">'Tāme Nr.11 GA'!$13:$16</definedName>
    <definedName function="false" hidden="false" localSheetId="13" name="_xlnm.Print_Area" vbProcedure="false">'Tāme Nr.12 ELT'!$A$1:$P$46</definedName>
    <definedName function="false" hidden="false" localSheetId="13" name="_xlnm.Print_Titles" vbProcedure="false">'Tāme Nr.12 ELT'!$13:$16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<sst xmlns="http://schemas.openxmlformats.org/spreadsheetml/2006/main" count="2216" uniqueCount="584">
  <si>
    <t>APSTIPRINU</t>
  </si>
  <si>
    <t>(pasūtītāja paraksts un tā atšifrējums)</t>
  </si>
  <si>
    <t>Z.v.</t>
  </si>
  <si>
    <t>................gada ...............................</t>
  </si>
  <si>
    <t>  PASŪTĪTĀJA  BŪVNIECĪBAS  KOPTĀME</t>
  </si>
  <si>
    <t>Pasūtītājs: SIA „Liepājas namu apsaimniekotājs” Reģ. Nr. 42103004583 </t>
  </si>
  <si>
    <t>Objekta nosaukums: Daudzdzīvokļu dzīvojamās mājas energoefektivitātes paaugstināšanas pasākumi</t>
  </si>
  <si>
    <t>Objekta adrese: Daugavas iela 3, Liepāja </t>
  </si>
  <si>
    <t>Pasūtījuma Nr.: 2016.gada 27.decembra līgums „Par Vienkāršotās atjaunošanas projekta izstrādi Daugavas ielā 3, Liepājā”
</t>
  </si>
  <si>
    <t>Tāme sastādīta 201_.gada tirgus cenās, pamatojoties uz fasāžu vienkāršotās renovācijas ieceres dokumentācijas</t>
  </si>
  <si>
    <t>Tāme sastādīta 201_.gada __.__________</t>
  </si>
  <si>
    <t>N.p.k.</t>
  </si>
  <si>
    <t>Kopsavilkuma/lokālās tāmes Nr.</t>
  </si>
  <si>
    <t>Objekta nosaukums</t>
  </si>
  <si>
    <t>Objekta izmaksas (Euro)</t>
  </si>
  <si>
    <t>Kopsavilkuma aprēķins 1</t>
  </si>
  <si>
    <t>Vispārbūvniecības darbi</t>
  </si>
  <si>
    <t>Kopā:</t>
  </si>
  <si>
    <t>Finanšu rezerve neparedzētiem darbiem 2%</t>
  </si>
  <si>
    <t>kopā :</t>
  </si>
  <si>
    <t>PVN 21%:</t>
  </si>
  <si>
    <t>Pavisam būvniecības izmaksas:</t>
  </si>
  <si>
    <t>Sastādīja: </t>
  </si>
  <si>
    <t>Sertifikāta Nr.</t>
  </si>
  <si>
    <t>Pārbaudīja:</t>
  </si>
  <si>
    <t> KOPSAVILKUMA aprēķins Nr.1.</t>
  </si>
  <si>
    <t>par kopējo summu  Euro</t>
  </si>
  <si>
    <t>Kopējā darbietilpība c/st.</t>
  </si>
  <si>
    <t>Nr.p.k.</t>
  </si>
  <si>
    <t>Lokālās tāmes Nr.</t>
  </si>
  <si>
    <t>Darba veids vai konstruktīvā elementa nosaukums</t>
  </si>
  <si>
    <t>Tāmes izmaksas</t>
  </si>
  <si>
    <t>tai skaitā</t>
  </si>
  <si>
    <t>Darbietilpība  c/h</t>
  </si>
  <si>
    <t>Darba alga /Euro/</t>
  </si>
  <si>
    <t>Materiāli /Euro/</t>
  </si>
  <si>
    <t>Mehānismi /Euro/</t>
  </si>
  <si>
    <t>  /Euro/</t>
  </si>
  <si>
    <t>Apkures sistēma</t>
  </si>
  <si>
    <t>Gāzesvadu Ievads</t>
  </si>
  <si>
    <t>Zibens aizsardzības sistēma</t>
  </si>
  <si>
    <t>Kopā : </t>
  </si>
  <si>
    <t>Virsizdevumi ...%:</t>
  </si>
  <si>
    <t>t.sk. Darba aizsardzība</t>
  </si>
  <si>
    <t>Plānotā peļņa ...%:</t>
  </si>
  <si>
    <t>Darba devēja sociālais nodoklis 24,09%:</t>
  </si>
  <si>
    <t>Pavisam kopā:</t>
  </si>
  <si>
    <t>.</t>
  </si>
  <si>
    <t>Lokālā tāme Nr.1</t>
  </si>
  <si>
    <t>Būvlaukuma iekārtošana un uzturēšana</t>
  </si>
  <si>
    <t>Tāme sastādīta 2018.gada tirgus cenās, pamatojoties uz fasāžu vienkāršotās renovācijas ieceres dokumentācijas</t>
  </si>
  <si>
    <t>Euro</t>
  </si>
  <si>
    <t>Kods</t>
  </si>
  <si>
    <t>Vienības izmaksas</t>
  </si>
  <si>
    <t>Kopā uz visu apjomu</t>
  </si>
  <si>
    <t>Darba nosaukums</t>
  </si>
  <si>
    <t>Mērvienība</t>
  </si>
  <si>
    <t>Daudzums</t>
  </si>
  <si>
    <t>Laika norma (c/h)</t>
  </si>
  <si>
    <t>Darba samaksas likme (Euro/h)</t>
  </si>
  <si>
    <t>Darba alga (Euro)</t>
  </si>
  <si>
    <t>Materiāli (Euro)</t>
  </si>
  <si>
    <t>Mehānismi (Euro)</t>
  </si>
  <si>
    <t>Kopā (Euro)</t>
  </si>
  <si>
    <t>Darbietilpība (c/h)</t>
  </si>
  <si>
    <t>Summa (Euro)</t>
  </si>
  <si>
    <t>l.c.</t>
  </si>
  <si>
    <t>Pagaidu žogu 2,0m augstumā ar vārtiem montāža, nosēgšana ar armēto plēvi uz būvniecības laiku </t>
  </si>
  <si>
    <t>m </t>
  </si>
  <si>
    <t>Pagaidu žogu ikmēneša īres maksa</t>
  </si>
  <si>
    <t>mēn.</t>
  </si>
  <si>
    <t>Gājēju tuneli ar nojumi izbūve pei ieejām</t>
  </si>
  <si>
    <t>gb</t>
  </si>
  <si>
    <t>Būvtāfeles izgatavošana un montāža</t>
  </si>
  <si>
    <t>kpl</t>
  </si>
  <si>
    <t>Ugunsdzēsības stenda montāža</t>
  </si>
  <si>
    <t>Pagaidu tualetes piegāde, montāža, aizvešana</t>
  </si>
  <si>
    <t>Tualetes īre maksa un ikmēneša apkalpošana</t>
  </si>
  <si>
    <t>Vagoniņu strādniekiem piegāde, montāža, aizvešana</t>
  </si>
  <si>
    <t>Vagoniņu strādniekiem ikmēneša īres maksa</t>
  </si>
  <si>
    <t>Noliktavas konteinera piegāde, montāža, aizvešana</t>
  </si>
  <si>
    <t>Noliktavas konteinera ikmēneša īres maksa</t>
  </si>
  <si>
    <t>Pagaidu elektrību un laukuma apgaismojuma ierīkošana būvniecības vajadzībām</t>
  </si>
  <si>
    <t>objekts</t>
  </si>
  <si>
    <t>Ikmēneša maksa par elektrības izmantošanu būvniecības periodam</t>
  </si>
  <si>
    <t>Pagaidu ūdensvada tīklu ierīkošana būvniecības vajadzībām</t>
  </si>
  <si>
    <t>Ikmēneša maksa par ūdens izmantošanu būvniecības periodam</t>
  </si>
  <si>
    <t>Būvlaukuma uzturēšana un atkritumu izvešana </t>
  </si>
  <si>
    <t>Zālāja atjaunošana pēc būvdarbu pabeigšanas</t>
  </si>
  <si>
    <r>
      <rPr>
        <vertAlign val="superscript"/>
        <sz val="10"/>
        <color rgb="FF000000"/>
        <rFont val="Arial"/>
        <family val="2"/>
        <charset val="186"/>
      </rPr>
      <t>m</t>
    </r>
    <r>
      <rPr>
        <vertAlign val="superscript"/>
        <sz val="10"/>
        <color rgb="FF000000"/>
        <rFont val="Arial"/>
        <family val="2"/>
        <charset val="186"/>
      </rPr>
      <t>2</t>
    </r>
  </si>
  <si>
    <t>Materiālu, grunts apmaiņas un būvgružu transporta izdevumi:</t>
  </si>
  <si>
    <t>...%</t>
  </si>
  <si>
    <t>Tiešās izmaksas kopā : </t>
  </si>
  <si>
    <t>Lokālā tāme Nr.2</t>
  </si>
  <si>
    <t>Logu un durvju montāža</t>
  </si>
  <si>
    <t>Sagatavošanas un demontāžas darbi </t>
  </si>
  <si>
    <t>Esošo lodžiju logu (un restu) demontāža - 34gab</t>
  </si>
  <si>
    <t>Esošo ieejas durvju bloku demontāža - 3gab</t>
  </si>
  <si>
    <t>Ventilācijas restes demontāža -42gab</t>
  </si>
  <si>
    <t>Ventilācijas ievadu caurumu izbūve esošajās sienās </t>
  </si>
  <si>
    <t>Būvgružu savākšana un iekraušana konteinerī</t>
  </si>
  <si>
    <r>
      <rPr>
        <vertAlign val="superscript"/>
        <sz val="10"/>
        <color rgb="FF000000"/>
        <rFont val="Arial"/>
        <family val="2"/>
        <charset val="186"/>
      </rPr>
      <t>m</t>
    </r>
    <r>
      <rPr>
        <vertAlign val="superscript"/>
        <sz val="10"/>
        <color rgb="FF000000"/>
        <rFont val="Arial"/>
        <family val="2"/>
        <charset val="186"/>
      </rPr>
      <t>3</t>
    </r>
  </si>
  <si>
    <r>
      <rPr>
        <vertAlign val="superscript"/>
        <sz val="10"/>
        <color rgb="FF000000"/>
        <rFont val="Arial"/>
        <family val="2"/>
        <charset val="186"/>
      </rPr>
      <t>Konteineru 9m</t>
    </r>
    <r>
      <rPr>
        <sz val="10"/>
        <color rgb="FF000000"/>
        <rFont val="Arial"/>
        <family val="2"/>
        <charset val="186"/>
      </rPr>
      <t>3</t>
    </r>
    <r>
      <rPr>
        <sz val="10"/>
        <color rgb="FF000000"/>
        <rFont val="Arial"/>
        <family val="2"/>
        <charset val="186"/>
      </rPr>
      <t> īre</t>
    </r>
  </si>
  <si>
    <t>Sagatavošanas un demontāžas darbi kopā:</t>
  </si>
  <si>
    <t>Lodžijas aizstiklojums  (projekta lapa AR-25)</t>
  </si>
  <si>
    <r>
      <rPr>
        <b val="true"/>
        <sz val="10"/>
        <rFont val="Arial"/>
        <family val="2"/>
        <charset val="186"/>
      </rPr>
      <t>PVC profila KBE 70 vai ekvivalents lodžijas aizstiklojuma</t>
    </r>
    <r>
      <rPr>
        <sz val="10"/>
        <rFont val="Arial"/>
        <family val="2"/>
        <charset val="186"/>
      </rPr>
      <t> L-6 </t>
    </r>
    <r>
      <rPr>
        <sz val="10"/>
        <rFont val="Arial"/>
        <family val="2"/>
        <charset val="186"/>
      </rPr>
      <t> 1440(h)x3025 mm (U=1.3W/(m2xK) ar Thermix starplikam stikla paketē, izgatavošana un montāža</t>
    </r>
  </si>
  <si>
    <r>
      <rPr>
        <b val="true"/>
        <sz val="10"/>
        <rFont val="Arial"/>
        <family val="2"/>
        <charset val="186"/>
      </rPr>
      <t>Tas pats, </t>
    </r>
    <r>
      <rPr>
        <sz val="10"/>
        <rFont val="Arial"/>
        <family val="2"/>
        <charset val="186"/>
      </rPr>
      <t>L7</t>
    </r>
    <r>
      <rPr>
        <sz val="10"/>
        <rFont val="Arial"/>
        <family val="2"/>
        <charset val="186"/>
      </rPr>
      <t> 1440(h)x2535 mm</t>
    </r>
  </si>
  <si>
    <t>Logu izolēšana ar difūzijas lenti no iekšpuses (t.sk.esošām lodžijas iestiklojumam)</t>
  </si>
  <si>
    <t>m</t>
  </si>
  <si>
    <t>Tvaika caurlaidīga difūzijas lenta SWS - Soudal Folienband Inside vai ekvivalents</t>
  </si>
  <si>
    <t>Logu izolēšana ar difūzijas lenti no ārpuses (t.sk.esošām lodžijas iestiklojumam)</t>
  </si>
  <si>
    <t>Tvaika caurlaidīga difūzijas lenta SWS - Soudal Folienband Outside vai ekvivalents</t>
  </si>
  <si>
    <t>Loga ailu malas apdare ar parasta GKB riģipša loksnēm stiprinot pie metāla karkasa, ieskaitot izolācijas kārtas izveidošanu (t.sk.esošām lodžijas iestiklojumam)</t>
  </si>
  <si>
    <r>
      <rPr>
        <vertAlign val="superscript"/>
        <sz val="10"/>
        <rFont val="Arial"/>
        <family val="2"/>
        <charset val="186"/>
      </rPr>
      <t>m</t>
    </r>
    <r>
      <rPr>
        <vertAlign val="superscript"/>
        <sz val="10"/>
        <rFont val="Arial"/>
        <family val="2"/>
        <charset val="186"/>
      </rPr>
      <t>2</t>
    </r>
  </si>
  <si>
    <t>KNAUF vai ekvivalents metāla profili </t>
  </si>
  <si>
    <t>KNAUF GKBI vai ekvivalents mitrumizturīga ģipškartona loksnes 1200x3000x12,5mm</t>
  </si>
  <si>
    <t>Paroc akmens vate λ&lt;=0,036 W/(mK) Paroc eXtra vai ekviavlents δ=50 mm</t>
  </si>
  <si>
    <t>Skrūves, stiprinājumi un palīgmateriāli</t>
  </si>
  <si>
    <t>Loga ailu malas gruntēšana, špaktelēšana, slīpēšana, stūra profila montāža (t.sk.esošām lodžijas iestiklojumam)</t>
  </si>
  <si>
    <t>Špakteļmassa UNIFLOT vai ekvivalents</t>
  </si>
  <si>
    <t>kg</t>
  </si>
  <si>
    <t>Špakteļmassa VETONIT LR vai ekvivalents</t>
  </si>
  <si>
    <t>Šuvju lente</t>
  </si>
  <si>
    <t>Smilšpapīrs</t>
  </si>
  <si>
    <r>
      <rPr>
        <vertAlign val="superscript"/>
        <sz val="10"/>
        <rFont val="Arial"/>
        <family val="2"/>
        <charset val="204"/>
      </rPr>
      <t>m</t>
    </r>
    <r>
      <rPr>
        <vertAlign val="superscript"/>
        <sz val="10"/>
        <rFont val="Arial"/>
        <family val="2"/>
        <charset val="204"/>
      </rPr>
      <t>2</t>
    </r>
  </si>
  <si>
    <t>Stūra profils</t>
  </si>
  <si>
    <t>Logu ailu malas gruntēšana </t>
  </si>
  <si>
    <t>Grunts krāsa</t>
  </si>
  <si>
    <t>lit</t>
  </si>
  <si>
    <t>Logu ailu malas krāsošana divās kārtās</t>
  </si>
  <si>
    <t>Vivacolor vai ekviavlents matēta ūdens dispersijas krāsa</t>
  </si>
  <si>
    <t>Iekšējo PVC palodžu montāža (t.sk.esošām lodžijas iestiklojumam)</t>
  </si>
  <si>
    <t>Balta matēta PVC palodze līdz 250mm platumā</t>
  </si>
  <si>
    <t>Stiprināšanas elementi</t>
  </si>
  <si>
    <t>Ārējo skārda palodžu montāža (t.sk.esošām lodžijas iestiklojumam)</t>
  </si>
  <si>
    <t>Cinkotas tērauda loksne, b=0.5 mm</t>
  </si>
  <si>
    <t>kompl</t>
  </si>
  <si>
    <t>Lodžijas aizstiklojums kopā: </t>
  </si>
  <si>
    <t>Ieejas durvju bloku montāža  </t>
  </si>
  <si>
    <r>
      <rPr>
        <b val="true"/>
        <sz val="10"/>
        <color rgb="FF000000"/>
        <rFont val="Arial"/>
        <family val="2"/>
        <charset val="186"/>
      </rPr>
      <t>Ieejas metāla ārdurvju bloku </t>
    </r>
    <r>
      <rPr>
        <sz val="10"/>
        <color rgb="FF000000"/>
        <rFont val="Arial"/>
        <family val="2"/>
        <charset val="186"/>
      </rPr>
      <t>D1</t>
    </r>
    <r>
      <rPr>
        <sz val="10"/>
        <color rgb="FF000000"/>
        <rFont val="Arial"/>
        <family val="2"/>
        <charset val="186"/>
      </rPr>
      <t> 2150(h)x1130 mm (U=1,6W/(m2xK) ar rūdītā stiklojumu montāža, ieskaitot furnitūru (aizvērējmehānisms, slēdzene, rokturis, eņģes, kleidas), RAL 8019 (grey brown)</t>
    </r>
  </si>
  <si>
    <t>Durvju ailu malas apdare ar parasta GKB vai ekvivalents riģipša loksnēm stiprinot pie metāla karkasa, ieskaitot izolācijas kārtas izveidošanu </t>
  </si>
  <si>
    <t>KNAUF GKBI  vai ekvivalents mitrumizturīga ģipškartona loksnes 1200x3000x12,5mm</t>
  </si>
  <si>
    <t>Paroc akmens vate λ&lt;=0,036 W/(mK) Paroc eXtra vai ekvivalents δ=50 mm</t>
  </si>
  <si>
    <t>Durvju ailu malas gruntēšana, špaktelēšana, slīpēšana, stūra profila montāža</t>
  </si>
  <si>
    <t>Durvju ailu malas gruntēšana </t>
  </si>
  <si>
    <t>Durvju ailu malas krāsošana divās kārtās</t>
  </si>
  <si>
    <t>Vivacolor matēta ūdens dispersijas krāsa</t>
  </si>
  <si>
    <t>Ieejas durvju bloku montāža  kopā: </t>
  </si>
  <si>
    <t>Ventilācijas restes un pagraba logi</t>
  </si>
  <si>
    <r>
      <rPr>
        <b val="true"/>
        <sz val="10"/>
        <color rgb="FF000000"/>
        <rFont val="Arial"/>
        <family val="2"/>
        <charset val="186"/>
      </rPr>
      <t>Bēniņu mehāniski regulējamas ventilācijas restes </t>
    </r>
    <r>
      <rPr>
        <sz val="10"/>
        <color rgb="FF000000"/>
        <rFont val="Arial"/>
        <family val="2"/>
        <charset val="186"/>
      </rPr>
      <t>R-1 </t>
    </r>
    <r>
      <rPr>
        <sz val="10"/>
        <color rgb="FF000000"/>
        <rFont val="Arial"/>
        <family val="2"/>
        <charset val="186"/>
      </rPr>
      <t>225(h)x585mm ar pretinsektu sietu montāža </t>
    </r>
  </si>
  <si>
    <r>
      <rPr>
        <b val="true"/>
        <sz val="10"/>
        <rFont val="Arial"/>
        <family val="2"/>
        <charset val="186"/>
      </rPr>
      <t>PVC profila KBE 70 vai ekvivalents pagaraba logu bloku </t>
    </r>
    <r>
      <rPr>
        <sz val="10"/>
        <rFont val="Arial"/>
        <family val="2"/>
        <charset val="186"/>
      </rPr>
      <t>R-2 </t>
    </r>
    <r>
      <rPr>
        <sz val="10"/>
        <rFont val="Arial"/>
        <family val="2"/>
        <charset val="186"/>
      </rPr>
      <t>550(h)x550mm izgatavošana un montāža</t>
    </r>
  </si>
  <si>
    <r>
      <rPr>
        <b val="true"/>
        <sz val="10"/>
        <color rgb="FF000000"/>
        <rFont val="Arial"/>
        <family val="2"/>
        <charset val="186"/>
      </rPr>
      <t>Ventilācijas šahtas mehāniski regulējamas restes </t>
    </r>
    <r>
      <rPr>
        <sz val="10"/>
        <color rgb="FF000000"/>
        <rFont val="Arial"/>
        <family val="2"/>
        <charset val="186"/>
      </rPr>
      <t>R-3 </t>
    </r>
    <r>
      <rPr>
        <sz val="10"/>
        <color rgb="FF000000"/>
        <rFont val="Arial"/>
        <family val="2"/>
        <charset val="186"/>
      </rPr>
      <t>500(h)x500mm ar pretinsektu sietu montāža </t>
    </r>
  </si>
  <si>
    <t>Dabīgās pieplūdes vārstu Maico ALD 10 T vai ekvivalents montāža</t>
  </si>
  <si>
    <r>
      <rPr>
        <b val="true"/>
        <sz val="10"/>
        <color rgb="FF000000"/>
        <rFont val="Arial"/>
        <family val="2"/>
        <charset val="186"/>
      </rPr>
      <t>Fasādes PVC ventilācijas restes ar pretinsektu sietu</t>
    </r>
    <r>
      <rPr>
        <sz val="10"/>
        <color rgb="FF000000"/>
        <rFont val="Arial"/>
        <family val="2"/>
        <charset val="186"/>
      </rPr>
      <t> </t>
    </r>
    <r>
      <rPr>
        <sz val="10"/>
        <color rgb="FF000000"/>
        <rFont val="Arial"/>
        <family val="2"/>
        <charset val="186"/>
      </rPr>
      <t>180(h)x180mm montāža</t>
    </r>
  </si>
  <si>
    <t>Ventilācijas restes un pagraba logi  kopā:</t>
  </si>
  <si>
    <t>Esošie logi un ieejas durvis</t>
  </si>
  <si>
    <t>Esošās ieejas un pagraba  metāla ārdurvis labošana un krāsošana divās kārtās</t>
  </si>
  <si>
    <t>Matētā alkīda krāsa</t>
  </si>
  <si>
    <t>Ventilācijas restes montāža iesošiem pagraba durvīm</t>
  </si>
  <si>
    <t>Lokālā tāme Nr.3</t>
  </si>
  <si>
    <t>Ēkas fasāžu rekonstrukcijas darbi </t>
  </si>
  <si>
    <t>Pamatu un cokolu siltināšana, apdare (projekta lapa AR-12)</t>
  </si>
  <si>
    <t>Betona apmaļu seguma ar grants pamatkārtu demontāža pamatu siltināšanas vietā</t>
  </si>
  <si>
    <t>Būvbedres rakšana pie esošās ēkas pamatiem mehanizēti un roku darbā, ievietojot grunts blakus tranšejai</t>
  </si>
  <si>
    <t>gab</t>
  </si>
  <si>
    <t>Šuvju un plaisas iztīrīšana, izpūšana un aizpildīšana, sienu virsmu remonts un izlīdzināšana sagatavojot apdarei (pieņemts apjoms 30% no kopējas platības)</t>
  </si>
  <si>
    <t>Cokola attīrīšana no aļģēm, apstrādāšana ar biocīdus saturošu līdzekli (pieņemts apjoms 30% no kopējas platības)</t>
  </si>
  <si>
    <t>Sakret FR vai ekvivalents</t>
  </si>
  <si>
    <t>Cokola tīrīšana no netīrumiem, atlāņotā un nodrupušā apmetuma sagatavojot virsmu apdarei</t>
  </si>
  <si>
    <t>Vertikālas  hidroizolācijas ierīkošana ar bituma mastiku 2 kārtās</t>
  </si>
  <si>
    <t>Grunts Technonicol Nr.01 vai ekvivalents</t>
  </si>
  <si>
    <t>Hidroizolācijas mastika TechnoNICOL Nr. 24 (MGTN) vai ekvivalents</t>
  </si>
  <si>
    <r>
      <rPr>
        <b val="true"/>
        <sz val="10"/>
        <rFont val="Arial"/>
        <family val="2"/>
        <charset val="186"/>
      </rPr>
      <t>Cokola </t>
    </r>
    <r>
      <rPr>
        <sz val="10"/>
        <rFont val="Arial"/>
        <family val="2"/>
        <charset val="186"/>
      </rPr>
      <t>C1</t>
    </r>
    <r>
      <rPr>
        <sz val="10"/>
        <rFont val="Arial"/>
        <family val="2"/>
        <charset val="186"/>
      </rPr>
      <t> siltināšana ar putupolisterolu λ&lt;=0,035 W/(mK) 100mm biezumā stiprinot ar mastiku un dībeļiem</t>
    </r>
  </si>
  <si>
    <t>Estrudēts putupolisterols Tehnonicol XPS Carbon XPS 35-300 100mm  vai ekvivalents</t>
  </si>
  <si>
    <t>Dībeļi EJOT H3 vai ekvivalents 175mm</t>
  </si>
  <si>
    <t>Bitumena mastika TechnoNICOL № 27 vai ekvivalents pielimēšanai</t>
  </si>
  <si>
    <t>Dubultkārtas sieta stiprināšana un izlīdzināšana ar līmjavu cokolām</t>
  </si>
  <si>
    <t>Līmjava Sakret BAK vai ekvivalents</t>
  </si>
  <si>
    <t>Armējošais stiklašķiedras siets 160g/m2</t>
  </si>
  <si>
    <t>Pagraba sienas (virs siltumizolācijas slāņa pazemes daļā) hidroizolācija</t>
  </si>
  <si>
    <t>Cokola sienas gruntēšana un apmešana ar dekoratīvo apmetumu</t>
  </si>
  <si>
    <t>Grunts Sakret PG vai ekvivalents</t>
  </si>
  <si>
    <t>Gatavais tonētais akrila apmetums (Faktūra - gluds) Sakret AP/BK vai ekvivalents</t>
  </si>
  <si>
    <t>Šļakatu hidroizolācijas kārta cokola apakšējai daļai</t>
  </si>
  <si>
    <t>AQUAFIN-1K vai ekvivalents</t>
  </si>
  <si>
    <t>Pamatu un cokolu siltināšana, apdare kopā: </t>
  </si>
  <si>
    <t>Pamatu aizsargapmales izbūve  (projekta lapa AR-12)</t>
  </si>
  <si>
    <t>Pamata bedres aizbēršana pie esošās ēkas pamatiem ar pievesto klāt smilti un blietēšana mehanizēti un roku darbā</t>
  </si>
  <si>
    <t>Smilts ar piegādi</t>
  </si>
  <si>
    <r>
      <rPr>
        <vertAlign val="superscript"/>
        <sz val="10"/>
        <rFont val="Arial"/>
        <family val="2"/>
        <charset val="186"/>
      </rPr>
      <t>m</t>
    </r>
    <r>
      <rPr>
        <vertAlign val="superscript"/>
        <sz val="10"/>
        <rFont val="Arial"/>
        <family val="2"/>
        <charset val="186"/>
      </rPr>
      <t>3</t>
    </r>
  </si>
  <si>
    <t>Blietes īre (1gb)</t>
  </si>
  <si>
    <t>dn</t>
  </si>
  <si>
    <t>Dolomīta šķembas pamatojuma izveidošana 100mm biezumā mehanizēti un roku darbā, ieskaitot blietēšanu </t>
  </si>
  <si>
    <t>Dolomīta šķembas 16-40mmar piegādi</t>
  </si>
  <si>
    <t>Vidēji rūpjās smits pamatojuma izveidošana min.60mm biezumā  mehanizēti un roku darbā, ieskaitot blietēšanu </t>
  </si>
  <si>
    <t>Betona bruģakmens 60mm biezumā seguma izbūve (pelēkā krāsā)</t>
  </si>
  <si>
    <t>Betona bruģakmens 60mm Prizma 6 (SIA Brikers vai ekvivalents) vai analogs</t>
  </si>
  <si>
    <t>Apmales bruģa segumam</t>
  </si>
  <si>
    <t>Bortakmens 1000x200x80mm</t>
  </si>
  <si>
    <t>Cementa java ar piegādi</t>
  </si>
  <si>
    <t>Pamatu apmales izbūve kopā: </t>
  </si>
  <si>
    <t>Fasādes sienas apdares darbi</t>
  </si>
  <si>
    <t>Inventārās sastatnes, tīklu montāža un demontāža fasādes apdares darbu veikšanai </t>
  </si>
  <si>
    <t>Sastatņu īre</t>
  </si>
  <si>
    <t>mēn</t>
  </si>
  <si>
    <t>Tikls</t>
  </si>
  <si>
    <t>Plēves stiprināšana logu nosegšanai</t>
  </si>
  <si>
    <t>Polietilēna plēve</t>
  </si>
  <si>
    <t>Stiprinājuma elementi</t>
  </si>
  <si>
    <t>Sienas attīrīšana no aļģēm, apstrādāšana ar biocīdus saturošu līdzekli (pieņemts apjoms 30% no kopējas platības)</t>
  </si>
  <si>
    <t>Gāzbetona paneļu sienas attīrīšana, bojātās vietas remonts</t>
  </si>
  <si>
    <t>Sakret TGW Dziļumgrunts vai ekvivalents</t>
  </si>
  <si>
    <t>AEROC remonta java vai ekvivalents</t>
  </si>
  <si>
    <t>Šuvju un plaisas iztīrīšana, izpūšana un aizpildīšana ar elastīgu šuvju mastiku, sienu virsmu remonts un izlīdzināšana sagatavojot apdarei (pieņemts apjoms 20% no kopējas platības)</t>
  </si>
  <si>
    <t>Sienu attīrīšana no netīrumiem, atslāņotā un nodrupušā apmetuma, bojātās paneļu vietas attīrīšana no visām abrazīvā daļiņām</t>
  </si>
  <si>
    <t>Fasādes sienas S1 (I kategorija pēc ETAG004)</t>
  </si>
  <si>
    <r>
      <rPr>
        <b val="true"/>
        <sz val="10"/>
        <color rgb="FF000000"/>
        <rFont val="Arial"/>
        <family val="2"/>
        <charset val="186"/>
      </rPr>
      <t>Fasādes sienas </t>
    </r>
    <r>
      <rPr>
        <sz val="10"/>
        <color rgb="FF000000"/>
        <rFont val="Arial"/>
        <family val="2"/>
        <charset val="186"/>
      </rPr>
      <t>S1</t>
    </r>
    <r>
      <rPr>
        <sz val="10"/>
        <color rgb="FF000000"/>
        <rFont val="Arial"/>
        <family val="2"/>
        <charset val="186"/>
      </rPr>
      <t> siltināšana līmējot akmens vates  λ≤0.037 W/(Kxm²) plāksnes 150mm biezumā ar līmjavu, stiprinot ar dībeļiem</t>
    </r>
  </si>
  <si>
    <t>Līmjava Sakret BK vai ekvivalents</t>
  </si>
  <si>
    <t>Paroc akmens vate Linio15 vai ekvivalents δ=150 mm</t>
  </si>
  <si>
    <t>Ejot H4 Eco vai ekvivalents 255mm vai analogs</t>
  </si>
  <si>
    <r>
      <rPr>
        <b val="true"/>
        <sz val="10"/>
        <rFont val="Arial"/>
        <family val="2"/>
        <charset val="186"/>
      </rPr>
      <t>1 kārtas sieta stiprināšana un izlīdzināšana ar līmjavu sienām</t>
    </r>
    <r>
      <rPr>
        <b val="true"/>
        <sz val="10"/>
        <rFont val="Arial"/>
        <family val="2"/>
        <charset val="186"/>
      </rPr>
      <t> S1</t>
    </r>
  </si>
  <si>
    <t>Stūra profils MAT D/20 vai ekvivalents</t>
  </si>
  <si>
    <r>
      <rPr>
        <b val="true"/>
        <sz val="10"/>
        <rFont val="Arial"/>
        <family val="2"/>
        <charset val="186"/>
      </rPr>
      <t>Sienas  </t>
    </r>
    <r>
      <rPr>
        <sz val="10"/>
        <rFont val="Arial"/>
        <family val="2"/>
        <charset val="186"/>
      </rPr>
      <t>S1 </t>
    </r>
    <r>
      <rPr>
        <sz val="10"/>
        <rFont val="Arial"/>
        <family val="2"/>
        <charset val="186"/>
      </rPr>
      <t>gruntēšana un apmešana ar dekoratīvo apmetumu</t>
    </r>
  </si>
  <si>
    <t>Gatavais masā tonētais silikona apmetums Sakret SIP-P vai ekvivalents</t>
  </si>
  <si>
    <t>Fasādes sienas S1II, S1III (II, III kategorija pēc ETAG004)</t>
  </si>
  <si>
    <r>
      <rPr>
        <b val="true"/>
        <sz val="10"/>
        <color rgb="FF000000"/>
        <rFont val="Arial"/>
        <family val="2"/>
        <charset val="186"/>
      </rPr>
      <t>Fasādes sienas </t>
    </r>
    <r>
      <rPr>
        <sz val="10"/>
        <color rgb="FF000000"/>
        <rFont val="Arial"/>
        <family val="2"/>
        <charset val="186"/>
      </rPr>
      <t>S1II, S1III</t>
    </r>
    <r>
      <rPr>
        <sz val="10"/>
        <color rgb="FF000000"/>
        <rFont val="Arial"/>
        <family val="2"/>
        <charset val="186"/>
      </rPr>
      <t> siltināšana līmējot akmens vates λ≤0.037 W/(Kxm²) plāksnes 150mm biezumā ar līmjavu, stiprinot ar dībeļiem</t>
    </r>
  </si>
  <si>
    <t>Ejot H4 Eco vai ekvivalents 255mm vai ekvivalents</t>
  </si>
  <si>
    <r>
      <rPr>
        <b val="true"/>
        <sz val="10"/>
        <rFont val="Arial"/>
        <family val="2"/>
        <charset val="186"/>
      </rPr>
      <t>1 kārtas sieta stiprināšana un izlīdzināšana ar līmjavu sienām</t>
    </r>
    <r>
      <rPr>
        <b val="true"/>
        <sz val="10"/>
        <rFont val="Arial"/>
        <family val="2"/>
        <charset val="186"/>
      </rPr>
      <t> S1II, S1III</t>
    </r>
  </si>
  <si>
    <t>Stūra līstes MAT D/29.2 vai ekvivalents ar lāseni</t>
  </si>
  <si>
    <r>
      <rPr>
        <b val="true"/>
        <sz val="10"/>
        <rFont val="Arial"/>
        <family val="2"/>
        <charset val="186"/>
      </rPr>
      <t>Sienas </t>
    </r>
    <r>
      <rPr>
        <sz val="10"/>
        <rFont val="Arial"/>
        <family val="2"/>
        <charset val="186"/>
      </rPr>
      <t>S1II, S1III </t>
    </r>
    <r>
      <rPr>
        <sz val="10"/>
        <rFont val="Arial"/>
        <family val="2"/>
        <charset val="186"/>
      </rPr>
      <t>gruntēšana un apmešana ar dekoratīvo apmetumu</t>
    </r>
  </si>
  <si>
    <t>Gatavais tonētais akrila apmetums (Faktūra - gluds) Sakret AP/B vai ekvivalents</t>
  </si>
  <si>
    <t>Cokola profila ar stūra leņķi Sakret ALB-ED-C(01)-25 un/vai ALB-ED-C(02)-25 vai ekvivalents montāža [1]</t>
  </si>
  <si>
    <t>Fasādes sienas S3 </t>
  </si>
  <si>
    <r>
      <rPr>
        <b val="true"/>
        <sz val="10"/>
        <color rgb="FF000000"/>
        <rFont val="Arial"/>
        <family val="2"/>
        <charset val="186"/>
      </rPr>
      <t>Fasādes sienas </t>
    </r>
    <r>
      <rPr>
        <sz val="10"/>
        <color rgb="FF000000"/>
        <rFont val="Arial"/>
        <family val="2"/>
        <charset val="186"/>
      </rPr>
      <t>S3</t>
    </r>
    <r>
      <rPr>
        <sz val="10"/>
        <color rgb="FF000000"/>
        <rFont val="Arial"/>
        <family val="2"/>
        <charset val="186"/>
      </rPr>
      <t> siltināšana līmējot akmens vates  λ≤0.037 W/(Kxm²) plāksnes 50mm biezumā ar līmjavu, stiprinot ar dībeļiem</t>
    </r>
  </si>
  <si>
    <t>Paroc akmens vate Linio15 vai ekvivalents δ=50 mm</t>
  </si>
  <si>
    <t>Ejot H4 Eco vai ekvivalents 155mm vai analogs</t>
  </si>
  <si>
    <r>
      <rPr>
        <b val="true"/>
        <sz val="10"/>
        <rFont val="Arial"/>
        <family val="2"/>
        <charset val="186"/>
      </rPr>
      <t>1 kārtas sieta stiprināšana un izlīdzināšana ar līmjavu sienām</t>
    </r>
    <r>
      <rPr>
        <b val="true"/>
        <sz val="10"/>
        <rFont val="Arial"/>
        <family val="2"/>
        <charset val="186"/>
      </rPr>
      <t> S3</t>
    </r>
  </si>
  <si>
    <r>
      <rPr>
        <b val="true"/>
        <sz val="10"/>
        <rFont val="Arial"/>
        <family val="2"/>
        <charset val="186"/>
      </rPr>
      <t>Sienas  </t>
    </r>
    <r>
      <rPr>
        <sz val="10"/>
        <rFont val="Arial"/>
        <family val="2"/>
        <charset val="186"/>
      </rPr>
      <t>S3 </t>
    </r>
    <r>
      <rPr>
        <sz val="10"/>
        <rFont val="Arial"/>
        <family val="2"/>
        <charset val="186"/>
      </rPr>
      <t>gruntēšana un apmešana ar dekoratīvo apmetumu</t>
    </r>
  </si>
  <si>
    <t>Logu starpailu daļas izlīdzināšana vienā līmenī ar fasādi, S8 </t>
  </si>
  <si>
    <r>
      <rPr>
        <b val="true"/>
        <sz val="10"/>
        <color rgb="FF000000"/>
        <rFont val="Arial"/>
        <family val="2"/>
        <charset val="186"/>
      </rPr>
      <t>Fasādes sienas </t>
    </r>
    <r>
      <rPr>
        <sz val="10"/>
        <color rgb="FF000000"/>
        <rFont val="Arial"/>
        <family val="2"/>
        <charset val="186"/>
      </rPr>
      <t>S8</t>
    </r>
    <r>
      <rPr>
        <sz val="10"/>
        <color rgb="FF000000"/>
        <rFont val="Arial"/>
        <family val="2"/>
        <charset val="186"/>
      </rPr>
      <t> siltināšana līmējot akmens vates  λ≤0.037 W/(Kxm²) plāksnes 100mm biezumā ar līmjavu, stiprinot ar dībeļiem</t>
    </r>
  </si>
  <si>
    <t>Paroc akmens vate Linio15 vai ekvivalents δ=100 mm</t>
  </si>
  <si>
    <t>Ejot H4 Eco vai ekvivalents 195mm vai analogs</t>
  </si>
  <si>
    <t>Fasādes logu ailu augšējās un sānu plākņu siltināšana, S4</t>
  </si>
  <si>
    <r>
      <rPr>
        <b val="true"/>
        <sz val="10"/>
        <color rgb="FF000000"/>
        <rFont val="Arial"/>
        <family val="2"/>
        <charset val="186"/>
      </rPr>
      <t>Loga ailu augšējās un sānu plākņu </t>
    </r>
    <r>
      <rPr>
        <sz val="10"/>
        <color rgb="FF000000"/>
        <rFont val="Arial"/>
        <family val="2"/>
        <charset val="186"/>
      </rPr>
      <t>S4</t>
    </r>
    <r>
      <rPr>
        <sz val="10"/>
        <color rgb="FF000000"/>
        <rFont val="Arial"/>
        <family val="2"/>
        <charset val="186"/>
      </rPr>
      <t> siltināšana līmējot akmens vates λ≤0.037 W/(Kxm²) plāksnes ar līmjavu līdz 250mm platumā</t>
    </r>
  </si>
  <si>
    <t>ALB-EW-09L-24/ Logu pielaiduma profils ar aizsardzības lameli un sietu 9 mm vai ekvivalents</t>
  </si>
  <si>
    <t>Ejot H4 Eco 155mmvai ekvivalents</t>
  </si>
  <si>
    <r>
      <rPr>
        <b val="true"/>
        <sz val="10"/>
        <rFont val="Arial"/>
        <family val="2"/>
        <charset val="186"/>
      </rPr>
      <t>Sieta stiprināšana un izlīdzināšana ar līmjavu logu aiļu augšējām un sānu plāknēm</t>
    </r>
    <r>
      <rPr>
        <sz val="10"/>
        <rFont val="Arial"/>
        <family val="2"/>
        <charset val="186"/>
      </rPr>
      <t> S4</t>
    </r>
    <r>
      <rPr>
        <sz val="10"/>
        <rFont val="Arial"/>
        <family val="2"/>
        <charset val="186"/>
      </rPr>
      <t> līdz 250mm platumā </t>
    </r>
  </si>
  <si>
    <t>Stūra profils, stūris siltināšanai Sakret ALB-EC-100 vai ekvivalents</t>
  </si>
  <si>
    <t>Stūra profils ar lāseni un sietu Sakret ALB-ED-C(01)-25 un/vai ALB-ED-C(02)-25 vai ekvivalents</t>
  </si>
  <si>
    <r>
      <rPr>
        <b val="true"/>
        <sz val="10"/>
        <rFont val="Arial"/>
        <family val="2"/>
        <charset val="186"/>
      </rPr>
      <t>Logu aiļu augšējās un sānu plākņu </t>
    </r>
    <r>
      <rPr>
        <sz val="10"/>
        <rFont val="Arial"/>
        <family val="2"/>
        <charset val="186"/>
      </rPr>
      <t>S4</t>
    </r>
    <r>
      <rPr>
        <sz val="10"/>
        <rFont val="Arial"/>
        <family val="2"/>
        <charset val="186"/>
      </rPr>
      <t> līdz 250mm platumā apmēšana ar faktūrapmetumu</t>
    </r>
  </si>
  <si>
    <t>Logu aiļu apakšējās plāknes apdare S5</t>
  </si>
  <si>
    <r>
      <rPr>
        <b val="true"/>
        <sz val="10"/>
        <color rgb="FF000000"/>
        <rFont val="Arial"/>
        <family val="2"/>
        <charset val="186"/>
      </rPr>
      <t>Loga ailu apakšējo plākņu </t>
    </r>
    <r>
      <rPr>
        <sz val="10"/>
        <color rgb="FF000000"/>
        <rFont val="Arial"/>
        <family val="2"/>
        <charset val="186"/>
      </rPr>
      <t>S5</t>
    </r>
    <r>
      <rPr>
        <sz val="10"/>
        <color rgb="FF000000"/>
        <rFont val="Arial"/>
        <family val="2"/>
        <charset val="186"/>
      </rPr>
      <t> siltināšana līmējot akmens vates λ≤0.037 W/(Kxm²) plāksnes ar līmjavu līdz 250mm platumā</t>
    </r>
  </si>
  <si>
    <t>ALB-EW-06-24 / Logu pielaiduma profils / 6 mm (ar sietu)  vai ekvivalents</t>
  </si>
  <si>
    <t>Sieta stiprināšana un izlīdzināšana ar līmjavu logu aiļu apakšējās plāknēm S5 līdz 250mm platumā </t>
  </si>
  <si>
    <t>Palodzes profils Sakret ALB-EW-US(01)-20 vai ekvivalents</t>
  </si>
  <si>
    <t>Ārējo skārda palodžu montāža</t>
  </si>
  <si>
    <t>Kāpņu telpas sienas S2 (lapa AR-14)</t>
  </si>
  <si>
    <r>
      <rPr>
        <b val="true"/>
        <sz val="10"/>
        <color rgb="FF000000"/>
        <rFont val="Arial"/>
        <family val="2"/>
        <charset val="186"/>
      </rPr>
      <t>Fasādes sienas </t>
    </r>
    <r>
      <rPr>
        <sz val="10"/>
        <color rgb="FF000000"/>
        <rFont val="Arial"/>
        <family val="2"/>
        <charset val="186"/>
      </rPr>
      <t>S2</t>
    </r>
    <r>
      <rPr>
        <sz val="10"/>
        <color rgb="FF000000"/>
        <rFont val="Arial"/>
        <family val="2"/>
        <charset val="186"/>
      </rPr>
      <t> siltināšana līmējot akmens vates  λ≤0.037 W/(Kxm²) plāksnes 100mm biezumā ar līmjavu, stiprinot ar dībeļiem</t>
    </r>
  </si>
  <si>
    <t>Ejot H4 Eco 195mm vai ekvivalents</t>
  </si>
  <si>
    <r>
      <rPr>
        <b val="true"/>
        <sz val="10"/>
        <rFont val="Arial"/>
        <family val="2"/>
        <charset val="186"/>
      </rPr>
      <t>1 kārtas sieta stiprināšana un izlīdzināšana ar līmjavu sienām</t>
    </r>
    <r>
      <rPr>
        <b val="true"/>
        <sz val="10"/>
        <rFont val="Arial"/>
        <family val="2"/>
        <charset val="186"/>
      </rPr>
      <t> S2</t>
    </r>
  </si>
  <si>
    <r>
      <rPr>
        <b val="true"/>
        <sz val="10"/>
        <rFont val="Arial"/>
        <family val="2"/>
        <charset val="186"/>
      </rPr>
      <t>Sienas </t>
    </r>
    <r>
      <rPr>
        <sz val="10"/>
        <rFont val="Arial"/>
        <family val="2"/>
        <charset val="186"/>
      </rPr>
      <t>S2 </t>
    </r>
    <r>
      <rPr>
        <sz val="10"/>
        <rFont val="Arial"/>
        <family val="2"/>
        <charset val="186"/>
      </rPr>
      <t>gruntēšana un apmešana ar dekoratīvo apmetumu</t>
    </r>
  </si>
  <si>
    <t>Ventilācijas šahtas sienu apdare S7 </t>
  </si>
  <si>
    <r>
      <rPr>
        <b val="true"/>
        <sz val="10"/>
        <rFont val="Arial"/>
        <family val="2"/>
        <charset val="186"/>
      </rPr>
      <t>1 kārtas sieta stiprināšana un izlīdzināšana ar līmjavu sienām</t>
    </r>
    <r>
      <rPr>
        <b val="true"/>
        <sz val="10"/>
        <rFont val="Arial"/>
        <family val="2"/>
        <charset val="186"/>
      </rPr>
      <t> S7</t>
    </r>
  </si>
  <si>
    <r>
      <rPr>
        <b val="true"/>
        <sz val="10"/>
        <rFont val="Arial"/>
        <family val="2"/>
        <charset val="186"/>
      </rPr>
      <t>Sienas </t>
    </r>
    <r>
      <rPr>
        <sz val="10"/>
        <rFont val="Arial"/>
        <family val="2"/>
        <charset val="186"/>
      </rPr>
      <t>S7 </t>
    </r>
    <r>
      <rPr>
        <sz val="10"/>
        <rFont val="Arial"/>
        <family val="2"/>
        <charset val="186"/>
      </rPr>
      <t>gruntēšana un apmešana ar dekoratīvo apmetumu</t>
    </r>
  </si>
  <si>
    <t>Fasādes apdare kopā:</t>
  </si>
  <si>
    <t>Karogu turētājs un ēkas numura zīme</t>
  </si>
  <si>
    <t>Karoga kāta turētāja montāža</t>
  </si>
  <si>
    <t>Ēkas Nr. zīme montāža</t>
  </si>
  <si>
    <t>Karogu turētājs un ēkas numura zīme kopā:</t>
  </si>
  <si>
    <t>Atkritumu vada caurules</t>
  </si>
  <si>
    <t>Atkritumu vada caurules demontāža, būvgružu utilizācija</t>
  </si>
  <si>
    <t>Caurumu pārsegumos aizbetonēšana ar betonu C20/25, ieskaitot veidņošanu, stiegrojuma sieta 150x150mm montāžu</t>
  </si>
  <si>
    <t>Saplākšņa 21mm loksnes</t>
  </si>
  <si>
    <t>Koka brusas </t>
  </si>
  <si>
    <t>Betons C20/25 ar piegādi</t>
  </si>
  <si>
    <t>Armatūras D 8 B500B</t>
  </si>
  <si>
    <t>Stiprinājumi un palīgmateriāli</t>
  </si>
  <si>
    <t>Atkritumu vada caurules kopā:</t>
  </si>
  <si>
    <t>Lokālā tāme Nr.4</t>
  </si>
  <si>
    <t>Ieejas mezgla rekonstrukcijas darbi </t>
  </si>
  <si>
    <t>Ieejas jumtiņa siltināšana un seguma izbūve P1 (lapa AR-20)</t>
  </si>
  <si>
    <t>Ieejas jumtiņa virsmu attīrīšana, betona virsmas remonts vietām sagatovojot virsmu apdarei, ievērojot tehnoloģisko procesu</t>
  </si>
  <si>
    <t>Sienas daļas virs ieejas jumtiņa  siltināšana ar putupolisterolu λ&lt;=0,035 W/(mK) 100mm biezumā stiprinot ar mastiku un dībeļiem</t>
  </si>
  <si>
    <t>Estrudēts putupolisterols Tehnonicol XPS Carbon XPS 35-300 100mm vai ekvivalents</t>
  </si>
  <si>
    <t>Ieejas jumtiņa virsmas siltināšana ar akmens vati λ≤0.036 W/(Kxm²) PAROC ROS 30g vai ekvivalents B=80mm</t>
  </si>
  <si>
    <t>Ieejas jumtiņa horizontālās virsmas siltināšana ar akmens vati λ≤0.038 W/(Kxm²) PAROC ROB 80 vai ekvivalents B=20mm vai analogs</t>
  </si>
  <si>
    <t>Slīpumu veidojošo slāni ierīkošana pie vertikālām pieslēguma vietām ar PAROC ROS 30g vai ekvivalents B=80mm</t>
  </si>
  <si>
    <t>Ieejas jumtiņa apakškārtas seguma  no bitumena ruļļu materiāla Icopal Ultra Base vai ekvivalents izveidošana, mehāniski nostiprinot ar teleskopiskajiem dībeļiem pie pamatnes (t.sk. pielaidums uz sienām)</t>
  </si>
  <si>
    <t> Icopal Ultra Base  vai ekvivalents apakškārta</t>
  </si>
  <si>
    <t>Gāze</t>
  </si>
  <si>
    <t> Ejot EcoTek 50+Ejot FPS R 6.3 vai ekvivalents</t>
  </si>
  <si>
    <t>Ieejas jumtiņa virskārtas seguma no bitumena ruļļu materiāla Icopal Ultra Top vai ekvivalents izveidošana (t.sk. pielaidums uz sienām)</t>
  </si>
  <si>
    <t>Icopal Ultra Top vai ekvivalents virskārta</t>
  </si>
  <si>
    <t>Ieejas jumtiņa malas apdare ar skārda nosegdetāļu (17)</t>
  </si>
  <si>
    <t>Lenķa cinkots profils L 70x70x55x2.5 mm</t>
  </si>
  <si>
    <t>Dībeļa un skrūves komplekts Wurth W-UR F 10 vai ekvivalents</t>
  </si>
  <si>
    <t>Antiseptētas un apstrādātas ar antipirēnu koka brusas 100x50mm</t>
  </si>
  <si>
    <t>Cinkotas saliektas stiprinājuma loksnes 100x100x100mm, b=1.5mm</t>
  </si>
  <si>
    <t>Nosegskārds - cinkotas tērauda loksnes, b=0.5 mm</t>
  </si>
  <si>
    <t>Stiprinājumi un alīgmateriāli</t>
  </si>
  <si>
    <t>Notekrenes montāža komplektā ar pituvēm un stiprinājumiem</t>
  </si>
  <si>
    <t>Notekrene, apaļa ∅150 mm - cinkotas tērauda loksnes, b=0.5 mm </t>
  </si>
  <si>
    <t>Notekcauruļu montāža komplektā ar stiprinājumiem</t>
  </si>
  <si>
    <t>Ieejas jumtiņa siltināšana un seguma izbūve P1  kopā: </t>
  </si>
  <si>
    <t>Ieejas jumtiņa apakšējās virsmas apdares P7</t>
  </si>
  <si>
    <t>Ieejas jumtiņa apakšējo un sānu virsmu esošā krāsojuma, špaktelējuma un netīrumu noņemšana, sagatovojot virsmu apdarei, ievērojot tehnoloģisko procesu</t>
  </si>
  <si>
    <r>
      <rPr>
        <b val="true"/>
        <sz val="10"/>
        <rFont val="Arial"/>
        <family val="2"/>
        <charset val="186"/>
      </rPr>
      <t>1 kārtas sieta stiprināšana un izlīdzināšana ar līmjavu jumtiņam</t>
    </r>
    <r>
      <rPr>
        <b val="true"/>
        <sz val="10"/>
        <rFont val="Arial"/>
        <family val="2"/>
        <charset val="186"/>
      </rPr>
      <t> P7</t>
    </r>
  </si>
  <si>
    <r>
      <rPr>
        <b val="true"/>
        <sz val="10"/>
        <rFont val="Arial"/>
        <family val="2"/>
        <charset val="186"/>
      </rPr>
      <t>Ieejas jumtiņa apakšējo un sānu virsmu </t>
    </r>
    <r>
      <rPr>
        <sz val="10"/>
        <rFont val="Arial"/>
        <family val="2"/>
        <charset val="186"/>
      </rPr>
      <t>P7 </t>
    </r>
    <r>
      <rPr>
        <sz val="10"/>
        <rFont val="Arial"/>
        <family val="2"/>
        <charset val="186"/>
      </rPr>
      <t>gruntēšana un apmešana ar dekoratīvo apmetumu</t>
    </r>
  </si>
  <si>
    <t>Ieejas jumtiņa apakšējās virsmas apdares P7 kopā: </t>
  </si>
  <si>
    <t>Lievenis</t>
  </si>
  <si>
    <t>Esošā lieveņa flīžu demontāža</t>
  </si>
  <si>
    <t>Būvgružu savākšana un iekraušana konteinerī (t.sk. Gruži no jumtiņa)</t>
  </si>
  <si>
    <t>Lieveņa betona plātņu virsmu remonts un izlīdzināšana</t>
  </si>
  <si>
    <t>Lieveņa flīzēšana ar akmens masas flīzēm, šuvju aizpildīšana</t>
  </si>
  <si>
    <t>Akmens masas flīzes </t>
  </si>
  <si>
    <t>Flīžu līme </t>
  </si>
  <si>
    <t>Šuvju aizpildītājs</t>
  </si>
  <si>
    <t>Silikons/akrils</t>
  </si>
  <si>
    <t>Kājslauķa ACO cink.tēr.režģis 600x400mm vai ekvivalents montāža</t>
  </si>
  <si>
    <t>Lievenis kopā: </t>
  </si>
  <si>
    <t>Lokālā tāme Nr.5</t>
  </si>
  <si>
    <t>Lodžijas apdare</t>
  </si>
  <si>
    <t>Lodžijas iekšējo virsmu apdare S-7</t>
  </si>
  <si>
    <t>Lodžiju iekšsienu, grīdas un griestu virsmas attīrīšana</t>
  </si>
  <si>
    <t>Lodžiju iekšsienu, grīdas, griestu betona virsmas remonts vietām un izlīdzināšana sagatovojot virsmu apdarei, ievērojot tehnoloģisko procesu</t>
  </si>
  <si>
    <t>SAKRET  Mineralischer Korrosionsschutz und Haftbrücke K&amp;H vai ekvivalents</t>
  </si>
  <si>
    <t>SAKRET  Grobmörtel PCC 2  vai ekvivalents</t>
  </si>
  <si>
    <t>1 kārtas sieta stiprināšana un izlīdzināšana ar līmjavu lodžijas sienām</t>
  </si>
  <si>
    <t>Lodžijas sienas gruntēšana un apmešana ar dekoratīvo apmetumu</t>
  </si>
  <si>
    <t>Loga ailu augšējās un sānu plākņu apmēšana līdz 100mm platumā</t>
  </si>
  <si>
    <t>ALB-EW-09L-24/ Logu pielaiduma profils ar aizsardzības lameli un sietu 9 mm  vai ekvivalents</t>
  </si>
  <si>
    <t>Sieta stiprināšana un izlīdzināšana ar līmjavu logu aiļu apakšējās plāknēm līdz 100mm platumā </t>
  </si>
  <si>
    <t>1 kārtas sieta stiprināšana un izlīdzināšana ar līmjavu griestiem</t>
  </si>
  <si>
    <t>Lodžijas griestu gruntēšana un apmešana ar dekoratīvo apmetumu</t>
  </si>
  <si>
    <t>Lodžijas iekšējo virsmu apdare kopā: </t>
  </si>
  <si>
    <t>Lodžiju margas S-9 (Lapa AR-21)</t>
  </si>
  <si>
    <t>Lodžiju betona margas virsmu attīrīšana </t>
  </si>
  <si>
    <t>Lodžiju betona margas virsmu remonts vietām un izlīdzināšana sagatovojot virsmu apdarei, ievērojot tehnoloģisko procesu</t>
  </si>
  <si>
    <t>Lodžiju betona margas virsmu gruntēšana un apmešana ar dekoratīvo apmetumu</t>
  </si>
  <si>
    <t>Esošās margas siltināšana no lodžiju iekšpuses izveidokot koka karkasu, apdare ar neapstrādātu šķiedru cementa loksnēm (AR-21)</t>
  </si>
  <si>
    <t>Antiseptētas un apstrādātas ar antipirēnu koka brusas 100x100mm</t>
  </si>
  <si>
    <t>Antiseptētas un apstrādātas ar antipirēnu koka brusas 100x50mm (L=900mm), solis 600mm</t>
  </si>
  <si>
    <t>Cinkots stūra leņķis ar ribu 90x76x48x3 mm Simpson Strong-Tie EB/7076 vai ekvivalents</t>
  </si>
  <si>
    <t>Lenķa cinkots profils L 70x70x55x3 mm</t>
  </si>
  <si>
    <t>Betona skrūve W-BS/S ∅10 mm vai ekvivalents</t>
  </si>
  <si>
    <t>Kokskrūve ASSY ∅10 mm, bultskrūves ∅10 mm vai ekvivalents</t>
  </si>
  <si>
    <t>Paroc akmens vate λ&lt;=0,036 W/(mK) Paroc UNM vai ekvivalents δ=50 mm</t>
  </si>
  <si>
    <t>Tvaika izolācijas plēve</t>
  </si>
  <si>
    <t>Pretvēja izolācijas plēve</t>
  </si>
  <si>
    <t>Cembrit Construction vai ekvivalents loksnes 10mm</t>
  </si>
  <si>
    <t>Lodžiju margas kopā: </t>
  </si>
  <si>
    <t>..%</t>
  </si>
  <si>
    <t>Lokālā tāme Nr.6</t>
  </si>
  <si>
    <t>Caurbrauktuves rekonstrukcijas darbi </t>
  </si>
  <si>
    <t>Caurbrauktuves daļas jumta siltināšana un seguma izbūve, P4 (lapa AR-16)</t>
  </si>
  <si>
    <t>Caurbrauktuves jumta virsmu attīrīšana, betona virsmas remonts vietām sagatovojot virsmu apdarei, ievērojot tehnoloģisko procesu</t>
  </si>
  <si>
    <t>Caurbrauktuves jumta virsmas siltināšana ar akmens vati λ≤0.036 W/(Kxm²) PAROC ROS 30g B=80mm vai ekvivalents</t>
  </si>
  <si>
    <t>Caurbrauktuves jumta horizontālās virsmas siltināšana ar akmens vati λ≤0.038 W/(Kxm²) PAROC ROB 80 B=20mm vai ekvivalents</t>
  </si>
  <si>
    <t>Slīpumu veidojošo slāni ierīkošana pie vertikālām pieslēguma vietām ar PAROC ROS 30g B=80mm vai ekvivalents</t>
  </si>
  <si>
    <t> Icopal Ultra Base vai ekvivalents apakškārta</t>
  </si>
  <si>
    <t>Ieejas jumtiņa virskārtas seguma no bitumena ruļļu materiāla Icopal Ultra Top vai analogs izveidošana (t.sk. pielaidums uz sienām)</t>
  </si>
  <si>
    <t>Zemspiediena ventilātors/jumta airators ∅110 mm Alipai 110  vai ekvivalents montāža, izolēšana</t>
  </si>
  <si>
    <t>Parapets [13] AR-16</t>
  </si>
  <si>
    <t>Parapeta daļas virs caurbrauktuves jumta siltināšana līmējot akmens vates  λ≤0.037 W/(Kxm²) plāksnes 50mm biezumā ar līmjavu, stiprinot ar dībeļiem</t>
  </si>
  <si>
    <t>Ejot H4 Eco 155mm vai ekvivalents</t>
  </si>
  <si>
    <t>Parapetu izlīdzināšana ar mitrumizturīgā saplākšņa loksnēm uz koka karkasa, nosegšana ar cinkotā skārda profilu</t>
  </si>
  <si>
    <t>Antiseptētas un apstrādātas ar antipirēnu koka brusas 50x50 mm, solis 600mm</t>
  </si>
  <si>
    <t>Lenķa cinkots profils L 90x90x65x2.5 mm</t>
  </si>
  <si>
    <t>Mitrumizturīgā saplākšņa 12mm loksnes</t>
  </si>
  <si>
    <t>Cinkotas saliektas stiprinājuma loksnes 150x100x150mm, b=1.5mm</t>
  </si>
  <si>
    <t>Parapets [14] AR-17</t>
  </si>
  <si>
    <t>Antiseptētas un apstrādātas ar antipirēnu koka brusas 25x50 mm, solis 600mm</t>
  </si>
  <si>
    <t>Distanceris Paroc XFP 001 vai ekvivalents δ=50 mm</t>
  </si>
  <si>
    <t>Cinkotas saliektas stiprinājuma loksnes 200x150x100mm, b=1.5mm</t>
  </si>
  <si>
    <t>Stiprinājumi un Palīgmateriāli</t>
  </si>
  <si>
    <t>Pielaidums pie ēkas sienām [16] AR-18</t>
  </si>
  <si>
    <t>Sienas daļas virs caurbrauktuves jumta siltināšana līmējot akmens vates  λ≤0.037 W/(Kxm²) plāksnes 50mm biezumā ar līmjavu, stiprinot ar dībeļiem</t>
  </si>
  <si>
    <t>Ejot H4 Eco 155mm vai analogs</t>
  </si>
  <si>
    <t>Cokola profils ar stūra leņķi Sakret ALB-ED-C(01)-25 un/vai ALB-ED-C(02)-25 vai ekvivalents</t>
  </si>
  <si>
    <t>Pielaiduma vietas nosegšana ar cinkotā skārda profilu</t>
  </si>
  <si>
    <t>Notekas montāža sienā, hermetizēšana</t>
  </si>
  <si>
    <t>Noteka, apaļa ∅150 mm - cinkotas tērauda loksnes, b=0.5 mm </t>
  </si>
  <si>
    <t>Caurbrauktuves daļas jumta siltināšana un seguma izbūve, P4  kopā: </t>
  </si>
  <si>
    <t>Caurbrauktuves griestu virsmas apdares G1</t>
  </si>
  <si>
    <t>Caurbrauktuves griestu virsmu esošā krāsojuma, špaktelējuma un netīrumu noņemšana, sagatovojot virsmu apdarei, ievērojot tehnoloģisko procesu</t>
  </si>
  <si>
    <r>
      <rPr>
        <b val="true"/>
        <sz val="10"/>
        <color rgb="FF000000"/>
        <rFont val="Arial"/>
        <family val="2"/>
        <charset val="186"/>
      </rPr>
      <t>Caurbrauktuves griestu </t>
    </r>
    <r>
      <rPr>
        <sz val="10"/>
        <color rgb="FF000000"/>
        <rFont val="Arial"/>
        <family val="2"/>
        <charset val="186"/>
      </rPr>
      <t>G1</t>
    </r>
    <r>
      <rPr>
        <sz val="10"/>
        <color rgb="FF000000"/>
        <rFont val="Arial"/>
        <family val="2"/>
        <charset val="186"/>
      </rPr>
      <t> siltināšana līmējot akmens vates  λ≤0.037 W/(Kxm²) plāksnes 200mm biezumā ar līmjavu, stiprinot ar dībeļiem</t>
    </r>
  </si>
  <si>
    <t>Paroc akmens vate Linio15 vai ekvivalents δ=200 mm</t>
  </si>
  <si>
    <t>Ejot H4 Eco 275mm vai ekvivalents</t>
  </si>
  <si>
    <r>
      <rPr>
        <b val="true"/>
        <sz val="10"/>
        <rFont val="Arial"/>
        <family val="2"/>
        <charset val="186"/>
      </rPr>
      <t>1 kārtas sieta stiprināšana un izlīdzināšana ar līmjavu Caurbrauktuves griestiem</t>
    </r>
    <r>
      <rPr>
        <b val="true"/>
        <sz val="10"/>
        <rFont val="Arial"/>
        <family val="2"/>
        <charset val="186"/>
      </rPr>
      <t> G1</t>
    </r>
  </si>
  <si>
    <r>
      <rPr>
        <b val="true"/>
        <sz val="10"/>
        <rFont val="Arial"/>
        <family val="2"/>
        <charset val="186"/>
      </rPr>
      <t>Caurbrauktuves griestu G1</t>
    </r>
    <r>
      <rPr>
        <sz val="10"/>
        <rFont val="Arial"/>
        <family val="2"/>
        <charset val="186"/>
      </rPr>
      <t> </t>
    </r>
    <r>
      <rPr>
        <sz val="10"/>
        <rFont val="Arial"/>
        <family val="2"/>
        <charset val="186"/>
      </rPr>
      <t>gruntēšana un apmešana ar dekoratīvo apmetumu</t>
    </r>
  </si>
  <si>
    <t>Caurbrauktuves griestu virsmas apdares G1 kopā: </t>
  </si>
  <si>
    <t>Lokālā tāme Nr.7</t>
  </si>
  <si>
    <t>Ēkas jumta rekonstrukcijas darbi </t>
  </si>
  <si>
    <t>Antenu u.c detaļu demontāža un montāža atpakaļ pēc jumta remontdarbu pabeigšanas</t>
  </si>
  <si>
    <t>Esošā parapeta skārda segumu demontāža</t>
  </si>
  <si>
    <t>Jumta atīrīšana no gružiem</t>
  </si>
  <si>
    <t>Esošo ventilācijas cuku un dūmeņu tīrīšana</t>
  </si>
  <si>
    <t>Ēkas jumta segums P5 (lapa AR-15)</t>
  </si>
  <si>
    <t>Jumta betona virsmas remonts vietām un izlīdzināšana sagatovojot virsmu apdarei, ievērojot tehnoloģisko procesu</t>
  </si>
  <si>
    <t>SAKRET  Grobmörtel PCC 2 vai ekvivalents</t>
  </si>
  <si>
    <t>Savienojuma šuvju, plaisu hermetizēšana ar poliuretāna hermētiķi </t>
  </si>
  <si>
    <t>Mariflex PU 30 310ml vai ekvivalents</t>
  </si>
  <si>
    <t>Jumta virsmas hidroizolēšana ar poliuretāna seguma sistēmu</t>
  </si>
  <si>
    <t>Saķeres uzlabotājs Mariseal Primer 710 vai ekvivalents</t>
  </si>
  <si>
    <t>Pamatkārta Mariseal 250 vai ekvivalents</t>
  </si>
  <si>
    <t> Virskārta Mariseal 400 vai ekvivalents</t>
  </si>
  <si>
    <t>Ģeotekstils savienojuma vietām Mariseal Fabric vai ekvivalents</t>
  </si>
  <si>
    <t>Palīgmateriāli</t>
  </si>
  <si>
    <t>Parapets [11] AR-15</t>
  </si>
  <si>
    <t>Jumta malas apdare ar skārda nosegdetāļu (11)</t>
  </si>
  <si>
    <t>Stiprinājums Hilti HUS-3 ∅6 Vai ekvivalents</t>
  </si>
  <si>
    <t>Dībeļa un skrūves komplekts Wurth W-UR F 8vai ekvivalents</t>
  </si>
  <si>
    <t>Jumta dzegas nosegskārds - cinkotas tērauda loksnes, b=0.5 mm</t>
  </si>
  <si>
    <t>Lāseņa nosegskārds - cinkotas tērauda loksnes, b=0.5 mm</t>
  </si>
  <si>
    <t>Parapets [12] AR-15</t>
  </si>
  <si>
    <t>Margas AR-15</t>
  </si>
  <si>
    <t>Norobežojošo krāsotu margu no tērauda elementiem montāža pa jumta perimetru</t>
  </si>
  <si>
    <t>Krāsota tērauda profils 60x40x3 mm S275 J2  </t>
  </si>
  <si>
    <t>Tērauda apaļdzelža profils ∅ 20 mm </t>
  </si>
  <si>
    <t>Krāsota tērauda plāksne 140x140x12 mm S275 J2 </t>
  </si>
  <si>
    <t>Divkomponenšu injecējamā java Hilti HY 200 + enkurs M10 HILTI HIT-V vai ekvivalents</t>
  </si>
  <si>
    <t>Ēkas jumta segums P5  kopā:</t>
  </si>
  <si>
    <t>Kāpņu telpas daļas jumta segums P1 (lapa AR-14)</t>
  </si>
  <si>
    <t>Jumta virsmu attīrīšana, betona virsmas remonts vietām sagatovojot virsmu apdarei, ievērojot tehnoloģisko procesu</t>
  </si>
  <si>
    <t>Jumta virsmas siltināšana ar akmens vati λ≤0.036 W/(Kxm²) PAROC ROS 30g B=80mm vai ekvivalents</t>
  </si>
  <si>
    <t>Jumta horizontālās virsmas siltināšana ar akmens vati λ≤0.038 W/(Kxm²) PAROC ROB 80 B=20mm vai ekvivalents</t>
  </si>
  <si>
    <t>Jumta apakškārtas seguma  no bitumena ruļļu materiāla Icopal Ultra Base vai analogs izveidošana, mehāniski nostiprinot ar teleskopiskajiem dībeļiem pie pamatnes (t.sk. pielaidums uz sienām)</t>
  </si>
  <si>
    <t>Jumta virskārtas seguma no bitumena ruļļu materiāla Icopal Ultra Top vai analogs izveidošana (t.sk. pielaidums uz sienām)</t>
  </si>
  <si>
    <t>Parapets [10] AR-14</t>
  </si>
  <si>
    <t>Parapeta daļas virs jumta siltināšana līmējot akmens vates  λ≤0.037 W/(Kxm²) plāksnes 50mm biezumā ar līmjavu, stiprinot ar dībeļiem</t>
  </si>
  <si>
    <t>Cinkotas saliektas stiprinājuma loksnes 150x150x150mm, b=1.5mm</t>
  </si>
  <si>
    <t>Parapets [8] AR-14</t>
  </si>
  <si>
    <t>Parapets [9] AR-14</t>
  </si>
  <si>
    <t>Jumta malas apdare ar skārda nosegdetāļu (9)</t>
  </si>
  <si>
    <t>Antiseptētas un apstrādātas ar antipirēnu koka brusas 80x50mm</t>
  </si>
  <si>
    <t>Antiseptētas un apstrādātas ar antipirēnu koka dēļi 20x100 mm </t>
  </si>
  <si>
    <t>Kāpnes  AR-14</t>
  </si>
  <si>
    <t>Krāsotas tērauda pakāpienus uzstādīšana montējot sienā</t>
  </si>
  <si>
    <t>Kāpņu telpas daļas jumta segums P1  kopā:</t>
  </si>
  <si>
    <t>Ventilācijas izvadu izbūve (lapa AR-23)</t>
  </si>
  <si>
    <t>Caurumu izveide jumta panelī</t>
  </si>
  <si>
    <t>Siltināts skārda gaisavada montāža konplektā ar stiprinājumiem un palīgmateriāliem</t>
  </si>
  <si>
    <r>
      <rPr>
        <sz val="10"/>
        <rFont val="Calibri"/>
        <family val="2"/>
        <charset val="186"/>
      </rPr>
      <t>Siltināts skārda gaisavads </t>
    </r>
    <r>
      <rPr>
        <sz val="8.5"/>
        <rFont val="Arial"/>
        <family val="2"/>
        <charset val="186"/>
      </rPr>
      <t>Ø</t>
    </r>
    <r>
      <rPr>
        <sz val="8.5"/>
        <rFont val="Arial"/>
        <family val="2"/>
        <charset val="186"/>
      </rPr>
      <t>200 mm</t>
    </r>
  </si>
  <si>
    <r>
      <rPr>
        <sz val="10"/>
        <rFont val="Calibri"/>
        <family val="2"/>
        <charset val="186"/>
      </rPr>
      <t>Siltināts skārda gaisavads </t>
    </r>
    <r>
      <rPr>
        <sz val="8.5"/>
        <rFont val="Arial"/>
        <family val="2"/>
        <charset val="186"/>
      </rPr>
      <t>Ø</t>
    </r>
    <r>
      <rPr>
        <sz val="8.5"/>
        <rFont val="Arial"/>
        <family val="2"/>
        <charset val="186"/>
      </rPr>
      <t>120 mm</t>
    </r>
  </si>
  <si>
    <t>Veidgabali, stiprinājumi un palīgmateriāli</t>
  </si>
  <si>
    <t>Ventilācijas izvadu norobežojošās sienas montāža</t>
  </si>
  <si>
    <t>Cinkots tērauda leņķis 50x50x0.9 mm</t>
  </si>
  <si>
    <t>Cinkota skārda apvalks, (1170+410+1170+410)x1600 mm b=0.9 mm, 24 gb.</t>
  </si>
  <si>
    <t>Cinkota sadalošā skārda siena 1600x410 mm, b=0.9 mm, 72 gb.</t>
  </si>
  <si>
    <t>Cinkota augšas plātne, 1170x470x0.9 mm, 48 gb.</t>
  </si>
  <si>
    <t>Ventilācijas izvadu jumtiņu montāža</t>
  </si>
  <si>
    <t>Cinkota skārda (b=0.9) jumts 1550x550x15 mm</t>
  </si>
  <si>
    <t>Ventilācijas izvadu pieslēegumvietas pa perimetru apdare</t>
  </si>
  <si>
    <t>Cinkota skārda noseglāsenis</t>
  </si>
  <si>
    <t>Ventilācijas izvadu izbūve   kopā:</t>
  </si>
  <si>
    <t>Lokālā tāme Nr.8</t>
  </si>
  <si>
    <t>Bēniņu siltināšana</t>
  </si>
  <si>
    <t>Esošās bēniņu grīdas no gružiem</t>
  </si>
  <si>
    <t>Esošās bēniņu grīdas virsmas remonts vietām sagatovojot virsmu apdarei, ievērojot Sakret PCCvai ekvivalents tehnoloģisko procesu</t>
  </si>
  <si>
    <t>Kāpņu telpas sienu attīrīšana no netīrumiem, atslāņotā un nodrupušā apmetuma un abrazīvā daļiņām</t>
  </si>
  <si>
    <t>Bēniņu grīdas siltināšana, P3 (lapa AR-7)</t>
  </si>
  <si>
    <t>Tvaika izolācijas plēves montāža, šyvju salīmēšana</t>
  </si>
  <si>
    <t>Pret UV stabilizēta 200mkr bieza polietilēna plēve ELT-PEFOIL 200 vai ekvivalents</t>
  </si>
  <si>
    <t>Līmlente AlfaFlex vai ekvivalents</t>
  </si>
  <si>
    <t>Siltumizolācijas kārtas 300mm biezumā ierīkošana no beramās akmens vates </t>
  </si>
  <si>
    <t>PAROC beramā akmens vate BLT9 vai ekvivalents  īpatnējā siltumvadītspēja λ≤0,041 W/mK </t>
  </si>
  <si>
    <t>Koka laipas montāža uz koka gulšņiem</t>
  </si>
  <si>
    <t>Antiseptētas un apstrādātas ar antipirēnu koka brusas 200x50 mm </t>
  </si>
  <si>
    <t>Cinkots leņķa savienotājs 50x50x40mm</t>
  </si>
  <si>
    <t>Antiseptētas un apstrādātas ar antipirēnu koka dēļi 25x150 mm </t>
  </si>
  <si>
    <t>Bēniņu grīdas siltināšana, P3  kopā:</t>
  </si>
  <si>
    <t>Kāpņu telpas sienas siltināšana S6 (lapa AR-7)</t>
  </si>
  <si>
    <r>
      <rPr>
        <b val="true"/>
        <sz val="10"/>
        <color rgb="FF000000"/>
        <rFont val="Arial"/>
        <family val="2"/>
        <charset val="186"/>
      </rPr>
      <t>Kāpņu telpas sienas </t>
    </r>
    <r>
      <rPr>
        <sz val="10"/>
        <color rgb="FF000000"/>
        <rFont val="Arial"/>
        <family val="2"/>
        <charset val="186"/>
      </rPr>
      <t>S6</t>
    </r>
    <r>
      <rPr>
        <sz val="10"/>
        <color rgb="FF000000"/>
        <rFont val="Arial"/>
        <family val="2"/>
        <charset val="186"/>
      </rPr>
      <t> siltināšana līmējot akmens vates  λ≤0.037 W/(Kxm²) plāksnes 100mm biezumā ar līmjavu, stiprinot ar dībeļiem</t>
    </r>
  </si>
  <si>
    <r>
      <rPr>
        <b val="true"/>
        <sz val="10"/>
        <rFont val="Arial"/>
        <family val="2"/>
        <charset val="186"/>
      </rPr>
      <t>1 kārtas sieta stiprināšana un izlīdzināšana ar līmjavu kāpņu telpas sienām</t>
    </r>
    <r>
      <rPr>
        <b val="true"/>
        <sz val="10"/>
        <rFont val="Arial"/>
        <family val="2"/>
        <charset val="186"/>
      </rPr>
      <t> S6</t>
    </r>
  </si>
  <si>
    <r>
      <rPr>
        <b val="true"/>
        <sz val="10"/>
        <rFont val="Arial"/>
        <family val="2"/>
        <charset val="186"/>
      </rPr>
      <t>Sienas </t>
    </r>
    <r>
      <rPr>
        <sz val="10"/>
        <rFont val="Arial"/>
        <family val="2"/>
        <charset val="186"/>
      </rPr>
      <t>S6 </t>
    </r>
    <r>
      <rPr>
        <sz val="10"/>
        <rFont val="Arial"/>
        <family val="2"/>
        <charset val="186"/>
      </rPr>
      <t>gruntēšana </t>
    </r>
  </si>
  <si>
    <t>Kāpņu telpas sienas siltināšana S6  kopā:</t>
  </si>
  <si>
    <t>Lokālā tāme Nr.9</t>
  </si>
  <si>
    <t>Pagraba pārseguma siltināšana</t>
  </si>
  <si>
    <t>Esošo iedzīvotāju šķūnīšu starpsienu daļēja demontāža līdz paredzētajam siltumizolācijas slānim, atstājot galvenās stiprinājuma konstrukcijas</t>
  </si>
  <si>
    <t>Pie griestiem piestiprināto inženierkomukāciju nostiprināšana, gaismekļu demontāža, jaunas elektroinstalācijas ievilkšana un jaunu gaismekļu montāža pēc siltināšanas darbu pabeigšanas</t>
  </si>
  <si>
    <t>Pagarba griestu attīrīšana no netīrumiem, atslāņotā un nodrupušā apmetuma un visām abrazīvā daļiņām</t>
  </si>
  <si>
    <t>Pagraba griestu virsmas remonts vietām sagatovojot virsmu apdarei, ievērojot Sakret PCC vai ekvivalents tehnoloģisko procesu  (pieņemts apjoms 20% no kopējas platības)</t>
  </si>
  <si>
    <t>Pagraba griestu siltinājums, P-2 (lapa AR -8)</t>
  </si>
  <si>
    <r>
      <rPr>
        <b val="true"/>
        <sz val="10"/>
        <color rgb="FF000000"/>
        <rFont val="Arial"/>
        <family val="2"/>
        <charset val="186"/>
      </rPr>
      <t>Pagraba griestu </t>
    </r>
    <r>
      <rPr>
        <sz val="10"/>
        <color rgb="FF000000"/>
        <rFont val="Arial"/>
        <family val="2"/>
        <charset val="186"/>
      </rPr>
      <t>P2</t>
    </r>
    <r>
      <rPr>
        <sz val="10"/>
        <color rgb="FF000000"/>
        <rFont val="Arial"/>
        <family val="2"/>
        <charset val="186"/>
      </rPr>
      <t> siltināšana līmējot akmens vates λ&lt;=0,038 W/(mK) lamellas 100mm biezumā ar līmjavu</t>
    </r>
  </si>
  <si>
    <t>Paroc akmens PAROC CGL 20cy vai ekvivalents lamellas δ=100 mm ar gruntskrāsojumu vai analogs </t>
  </si>
  <si>
    <t>Pagraba griestu siltinājums, P-2 kopā:</t>
  </si>
  <si>
    <t>Pagraba un atkritumu telpas sienas siltinājums, S-10 (lapa AR -4)</t>
  </si>
  <si>
    <t>Sienu attīrīšana no netīrumiem, atslāņotā un nodrupušā apmetuma un abrazīvā daļiņām</t>
  </si>
  <si>
    <r>
      <rPr>
        <b val="true"/>
        <sz val="10"/>
        <color rgb="FF000000"/>
        <rFont val="Arial"/>
        <family val="2"/>
        <charset val="186"/>
      </rPr>
      <t>Pagraba un atkritumu telpas sienas </t>
    </r>
    <r>
      <rPr>
        <sz val="10"/>
        <color rgb="FF000000"/>
        <rFont val="Arial"/>
        <family val="2"/>
        <charset val="186"/>
      </rPr>
      <t>S10</t>
    </r>
    <r>
      <rPr>
        <sz val="10"/>
        <color rgb="FF000000"/>
        <rFont val="Arial"/>
        <family val="2"/>
        <charset val="186"/>
      </rPr>
      <t> siltināšana līmējot akmens vates  λ≤0.037 W/(Kxm²) plāksnes 50mm biezumā ar līmjavu, stiprinot ar dībeļiem</t>
    </r>
  </si>
  <si>
    <r>
      <rPr>
        <b val="true"/>
        <sz val="10"/>
        <rFont val="Arial"/>
        <family val="2"/>
        <charset val="186"/>
      </rPr>
      <t>1 kārtas sieta stiprināšana un izlīdzināšana ar līmjavu pagraba un atkritumu telpas sienām</t>
    </r>
    <r>
      <rPr>
        <b val="true"/>
        <sz val="10"/>
        <rFont val="Arial"/>
        <family val="2"/>
        <charset val="186"/>
      </rPr>
      <t> S10</t>
    </r>
  </si>
  <si>
    <r>
      <rPr>
        <b val="true"/>
        <sz val="10"/>
        <rFont val="Arial"/>
        <family val="2"/>
        <charset val="186"/>
      </rPr>
      <t>Sienas </t>
    </r>
    <r>
      <rPr>
        <sz val="10"/>
        <rFont val="Arial"/>
        <family val="2"/>
        <charset val="186"/>
      </rPr>
      <t>S10 </t>
    </r>
    <r>
      <rPr>
        <sz val="10"/>
        <rFont val="Arial"/>
        <family val="2"/>
        <charset val="186"/>
      </rPr>
      <t>gruntēšana </t>
    </r>
  </si>
  <si>
    <t>Pagraba un atkritumu telpas sienas siltinājums, S-10  kopā:</t>
  </si>
  <si>
    <t>Lokālā tāme Nr.10</t>
  </si>
  <si>
    <t>Koplietošanas apkures sistēmas ierīkošana</t>
  </si>
  <si>
    <t>Cu cietā caurule d-22</t>
  </si>
  <si>
    <t>Caurule PPR Ø40</t>
  </si>
  <si>
    <t>Caurule PPR Ø50</t>
  </si>
  <si>
    <t>Caurule PPR Ø63</t>
  </si>
  <si>
    <t>Caurule PPR Ø75</t>
  </si>
  <si>
    <t>Tērauda caurule Dn65</t>
  </si>
  <si>
    <t>Automātiskais gaisotājs d=15</t>
  </si>
  <si>
    <t>Cauruļu stiprinājumi</t>
  </si>
  <si>
    <t>Cauruļu savienojuma veidgabali</t>
  </si>
  <si>
    <t>Cauruļvadu izolācija λ &lt; 0,040 W/mK "Paroc" vai ekvivalents ar folijas pārklājumu, 22x50</t>
  </si>
  <si>
    <t>Cauruļvadu izolācija λ &lt; 0,040 W/mK "Paroc" vai ekvivalents ar folijas pārklājumu, 40x50</t>
  </si>
  <si>
    <t>Cauruļvadu izolācija λ &lt; 0,040 W/mK "Paroc" vai ekvivalents ar folijas pārklājumu, 50x50</t>
  </si>
  <si>
    <t>Cauruļvadu izolācija λ &lt; 0,040 W/mK "Paroc" vai ekvivalents ar folijas pārklājumu, 63x50</t>
  </si>
  <si>
    <t>Cauruļvadu izolācija λ &lt; 0,040 W/mK "Paroc" vai ekvivalents ar folijas pārklājumu, 75x50</t>
  </si>
  <si>
    <t>Cauruļvadu izolācija λ &lt; 0,040 W/mK "Paroc" vai ekvivalents ar folijas pārklājumu, 65x50</t>
  </si>
  <si>
    <t>Izolācijas palīgmateriāli</t>
  </si>
  <si>
    <t>Lodkrāns krāns Dn20</t>
  </si>
  <si>
    <t>Lodkrāns krāns Dn65</t>
  </si>
  <si>
    <t>Balansējošais vārsts Dn20</t>
  </si>
  <si>
    <t>Balansējošais vārsts Dn65</t>
  </si>
  <si>
    <t>Izlaides vārsts Dn15</t>
  </si>
  <si>
    <t>Ultraskaņas siltumskaitītājs (ar radio signāla nolasīšanu, ISTA “Ultego III smart" vai ekvivalents Lmax=1,2 m³/st; Lopt=0,6 m³/st; Lmin=6 l/st;
ūdens t° diapazons: 5–90°C; Precizitātes klase EN 1434; Spiediens 16 bar;
t° sensori DIN IC 751 Pt 500 vai anal.)</t>
  </si>
  <si>
    <t>Siltumskaitītāja pievienojums ar slēdzamu kasti </t>
  </si>
  <si>
    <t>C/v iestrāde grīdas rovēs , saskaņojot ar dzīvokļu īpašniekiem </t>
  </si>
  <si>
    <t>dzīv</t>
  </si>
  <si>
    <t>Filtrs Dn20</t>
  </si>
  <si>
    <t>Cirkulācijas sūknis Grundfos Magna 50-120 vai ekvivalents (sūkņa elektroinstalācija)</t>
  </si>
  <si>
    <t>Pieslēgums esošai apkures sistēmai</t>
  </si>
  <si>
    <t>vieta</t>
  </si>
  <si>
    <t>Esošās apkures sistēmas demontāža</t>
  </si>
  <si>
    <t>Caurumu izurbšana starpstāvu pāsegumos un atvērumu apstrāde </t>
  </si>
  <si>
    <t>Apšūt stāvvadus ar finiera plātnēm un nokrāsot</t>
  </si>
  <si>
    <t>Koplietošanas apkures sistēmas ierīkošana  kopā:</t>
  </si>
  <si>
    <t>Apkures ierīkošana vienistabas dzīvoklī ar individuālo siltumskaitītāju</t>
  </si>
  <si>
    <t>Cu cietā caurule d-18</t>
  </si>
  <si>
    <t>Cu cietā caurule d-15</t>
  </si>
  <si>
    <t>Termostata ventilis</t>
  </si>
  <si>
    <t>Rad.atpakaļgaitas vārsts</t>
  </si>
  <si>
    <t>Pieslēgums apkures sistēmai</t>
  </si>
  <si>
    <t>Palīgmateriāli </t>
  </si>
  <si>
    <t>Apkures ierīkošana vienistabas dzīvoklī ar individuālo siltumskaitītāju (viens dzīvoklis):</t>
  </si>
  <si>
    <t>Dzīvoklis Nr. 2., 38., 74. kopā</t>
  </si>
  <si>
    <t>Apkures ierīkošana divistabu dzīvoklī ar individuālo siltumskaitītāju </t>
  </si>
  <si>
    <t>Apkures ierīkošana divistabu dzīvoklī ar individuālo siltumskaitītāju (viens dzīvoklis):</t>
  </si>
  <si>
    <t>Dzīvoklis Nr. 3., 6., 7., 10., 11., 14., 15., 18., 19., 22., 23., 26., 27., 30., 31., 34., 35., 39., 42., 43., 46., 47., 50., 51., 54., 55., 58., 59., 62., 63., 66., 67., 70., 71., 75., 78., 79., 82., 83., 86., 87., 90., 91., 94., 95., 98., 99., 102., 10 kopā</t>
  </si>
  <si>
    <t>Apkures ierīkošana trīsistabu dzīvoklī ar individuālo siltumskaitītāju </t>
  </si>
  <si>
    <t>Apkures ierīkošana trīsistabu dzīvoklī ar individuālo siltumskaitītāju (viens dzīvoklis):</t>
  </si>
  <si>
    <t>Dzīvoklis Nr. 1., 4., 5., 8., 9., 12., 13., 16., 17., 20., 21., 24., 25., 28., 29., 32., 33., 36., 37., 40., 41., 45., 49.,
 52., 53., 56., 57., 60., 61., 64., 65., 68., 69., 72., 73., 76., 80., 84., 85., 88., 89., 92., 93., 96., 97., 100., 101., 104., 10 kopā:</t>
  </si>
  <si>
    <t>Apkures ierīkošana četristabu dzīvoklī ar individuālo siltumskaitītāju</t>
  </si>
  <si>
    <t>Apkures ierīkošana četristabu dzīvoklī ar individuālo siltumskaitītāju  kopā:</t>
  </si>
  <si>
    <t>Dzīvoklis Nr. 44., 48., 77., 81. kopā:</t>
  </si>
  <si>
    <t>Lokālā tāme Nr.11</t>
  </si>
  <si>
    <t>Esošā izvada Fe D57 demontāža</t>
  </si>
  <si>
    <t>Pieslēgums esošajam zemā spiediena pazemes gāzes vadam Fe D57 mm gals/gals</t>
  </si>
  <si>
    <t>Izolēts tērauda ievadlīkums Fe D60.3x3.6 L=1.5 ar noslēgkrānu Dn 50 un atloku savienojumu Dn 50</t>
  </si>
  <si>
    <t>Termosarūkoša uzmava caurulei Dn 50mm</t>
  </si>
  <si>
    <t>PE aizsargčaula (l=0.75m), polipropilēns un silikons </t>
  </si>
  <si>
    <t>Elektroizolējošas uzmavas savienojums Dn 50</t>
  </si>
  <si>
    <t>Īscaurule kontrolmanometra pieslēgšanai</t>
  </si>
  <si>
    <t>Tērauda ūdens-gāzes caurule Dn 50 LVS EN 10208-1</t>
  </si>
  <si>
    <t>Tērauda veidgabali</t>
  </si>
  <si>
    <t>Apvalkcaurule Dn 100 L=0.20m </t>
  </si>
  <si>
    <t>Apvalkcaurules pagarināšana</t>
  </si>
  <si>
    <t>Pieslēgums esošajam zemā spiediena gāzes vada ievadam ēkā Dn 50 mm gals/gals</t>
  </si>
  <si>
    <t>Gāzes vadu stiprinājumi</t>
  </si>
  <si>
    <t>Gāzes vadu pārbaude</t>
  </si>
  <si>
    <t>Gāzes vadu nullēšana</t>
  </si>
  <si>
    <t>Cauruļvadu krāsošana ar izturīgu krāsu 2 reizes</t>
  </si>
  <si>
    <t>m²</t>
  </si>
  <si>
    <t>Lokālā tāme Nr.12</t>
  </si>
  <si>
    <t>PDC 3.3  aktīvais zibens uztvērējs 45-75m</t>
  </si>
  <si>
    <t>114065 Masts 6m </t>
  </si>
  <si>
    <t>111011 Adapters </t>
  </si>
  <si>
    <t>112025 Stiprinājumi </t>
  </si>
  <si>
    <t>1270 Multiklemme </t>
  </si>
  <si>
    <t>100 019 8mm ALU stieple </t>
  </si>
  <si>
    <t>100 123 8mm ALU PVC stieple </t>
  </si>
  <si>
    <t>100 010 10mm  stieple ievadam zemē </t>
  </si>
  <si>
    <t>2100 Mērklemme </t>
  </si>
  <si>
    <t>111 740 Stieples turētāji jumtam </t>
  </si>
  <si>
    <t>1152 Stieples turētāji sienai </t>
  </si>
  <si>
    <t>100 440 Zemējuma lenta 40x4mm </t>
  </si>
  <si>
    <t>110 020 Zemējuma stienis 1.5m/20mm </t>
  </si>
  <si>
    <t>111 356 Klemme stienis/lenta </t>
  </si>
  <si>
    <t>2058 Spice </t>
  </si>
  <si>
    <t>1024 Pretkorozijas lenta </t>
  </si>
  <si>
    <t>111730  Stieples turētājs</t>
  </si>
  <si>
    <t>110 160 Stieples turētājs</t>
  </si>
  <si>
    <t>Termouzmava d16mm 1m</t>
  </si>
  <si>
    <t>Tērauda caurule D20</t>
  </si>
</sst>
</file>

<file path=xl/styles.xml><?xml version="1.0" encoding="utf-8"?>
<styleSheet xmlns="http://schemas.openxmlformats.org/spreadsheetml/2006/main">
  <numFmts count="11">
    <numFmt numFmtId="164" formatCode="GENERAL"/>
    <numFmt numFmtId="165" formatCode="_-* #,##0.00_-;\-* #,##0.00_-;_-* \-??_-;_-@_-"/>
    <numFmt numFmtId="166" formatCode="_-&quot;Ls &quot;* #,##0.00_-;&quot;-Ls &quot;* #,##0.00_-;_-&quot;Ls &quot;* \-??_-;_-@_-"/>
    <numFmt numFmtId="167" formatCode="0%"/>
    <numFmt numFmtId="168" formatCode="#,##0.00"/>
    <numFmt numFmtId="169" formatCode="0"/>
    <numFmt numFmtId="170" formatCode="#,##0"/>
    <numFmt numFmtId="171" formatCode="0.00"/>
    <numFmt numFmtId="172" formatCode="#,##0.0"/>
    <numFmt numFmtId="173" formatCode="@"/>
    <numFmt numFmtId="174" formatCode="0.0"/>
  </numFmts>
  <fonts count="67">
    <font>
      <sz val="10"/>
      <name val="Arial"/>
      <family val="2"/>
      <charset val="186"/>
    </font>
    <font>
      <sz val="10"/>
      <name val="Arial"/>
      <family val="0"/>
      <charset val="186"/>
    </font>
    <font>
      <sz val="10"/>
      <name val="Arial"/>
      <family val="0"/>
      <charset val="186"/>
    </font>
    <font>
      <sz val="10"/>
      <name val="Arial"/>
      <family val="0"/>
      <charset val="186"/>
    </font>
    <font>
      <sz val="11"/>
      <color rgb="FFFFFFFF"/>
      <name val="Calibri"/>
      <family val="2"/>
      <charset val="186"/>
    </font>
    <font>
      <sz val="11"/>
      <color rgb="FF000000"/>
      <name val="Calibri"/>
      <family val="2"/>
      <charset val="186"/>
    </font>
    <font>
      <sz val="11"/>
      <color rgb="FF800080"/>
      <name val="Calibri"/>
      <family val="2"/>
      <charset val="186"/>
    </font>
    <font>
      <b val="true"/>
      <sz val="11"/>
      <color rgb="FFFF9900"/>
      <name val="Calibri"/>
      <family val="2"/>
      <charset val="186"/>
    </font>
    <font>
      <b val="true"/>
      <sz val="11"/>
      <color rgb="FFFFFFFF"/>
      <name val="Calibri"/>
      <family val="2"/>
      <charset val="186"/>
    </font>
    <font>
      <i val="true"/>
      <sz val="11"/>
      <color rgb="FF808080"/>
      <name val="Calibri"/>
      <family val="2"/>
      <charset val="186"/>
    </font>
    <font>
      <sz val="11"/>
      <color rgb="FF008000"/>
      <name val="Calibri"/>
      <family val="2"/>
      <charset val="186"/>
    </font>
    <font>
      <b val="true"/>
      <sz val="15"/>
      <color rgb="FF003366"/>
      <name val="Calibri"/>
      <family val="2"/>
      <charset val="186"/>
    </font>
    <font>
      <b val="true"/>
      <sz val="13"/>
      <color rgb="FF003366"/>
      <name val="Calibri"/>
      <family val="2"/>
      <charset val="186"/>
    </font>
    <font>
      <b val="true"/>
      <sz val="11"/>
      <color rgb="FF003366"/>
      <name val="Calibri"/>
      <family val="2"/>
      <charset val="186"/>
    </font>
    <font>
      <sz val="11"/>
      <color rgb="FF333399"/>
      <name val="Calibri"/>
      <family val="2"/>
      <charset val="186"/>
    </font>
    <font>
      <sz val="11"/>
      <color rgb="FFFF9900"/>
      <name val="Calibri"/>
      <family val="2"/>
      <charset val="186"/>
    </font>
    <font>
      <sz val="11"/>
      <color rgb="FF993300"/>
      <name val="Calibri"/>
      <family val="2"/>
      <charset val="186"/>
    </font>
    <font>
      <sz val="10"/>
      <name val="Tahoma"/>
      <family val="2"/>
      <charset val="186"/>
    </font>
    <font>
      <b val="true"/>
      <sz val="11"/>
      <color rgb="FF333333"/>
      <name val="Calibri"/>
      <family val="2"/>
      <charset val="186"/>
    </font>
    <font>
      <b val="true"/>
      <sz val="18"/>
      <color rgb="FF003366"/>
      <name val="Cambria"/>
      <family val="2"/>
      <charset val="186"/>
    </font>
    <font>
      <b val="true"/>
      <sz val="11"/>
      <color rgb="FF000000"/>
      <name val="Calibri"/>
      <family val="2"/>
      <charset val="186"/>
    </font>
    <font>
      <sz val="11"/>
      <color rgb="FFFF0000"/>
      <name val="Calibri"/>
      <family val="2"/>
      <charset val="186"/>
    </font>
    <font>
      <sz val="11"/>
      <name val="Arial"/>
      <family val="2"/>
      <charset val="186"/>
    </font>
    <font>
      <i val="true"/>
      <sz val="6"/>
      <name val="Arial"/>
      <family val="2"/>
      <charset val="186"/>
    </font>
    <font>
      <sz val="6"/>
      <name val="Arial"/>
      <family val="2"/>
      <charset val="186"/>
    </font>
    <font>
      <b val="true"/>
      <sz val="16"/>
      <name val="Arial"/>
      <family val="2"/>
      <charset val="186"/>
    </font>
    <font>
      <b val="true"/>
      <sz val="11"/>
      <name val="Arial"/>
      <family val="2"/>
      <charset val="186"/>
    </font>
    <font>
      <b val="true"/>
      <sz val="10"/>
      <name val="Arial"/>
      <family val="2"/>
      <charset val="186"/>
    </font>
    <font>
      <sz val="10"/>
      <color rgb="FF000000"/>
      <name val="Arial"/>
      <family val="2"/>
      <charset val="186"/>
    </font>
    <font>
      <b val="true"/>
      <u val="single"/>
      <sz val="10"/>
      <color rgb="FF000000"/>
      <name val="Arial"/>
      <family val="2"/>
      <charset val="186"/>
    </font>
    <font>
      <b val="true"/>
      <sz val="10"/>
      <color rgb="FF000000"/>
      <name val="Arial"/>
      <family val="2"/>
      <charset val="186"/>
    </font>
    <font>
      <sz val="14"/>
      <name val="Arial"/>
      <family val="2"/>
      <charset val="186"/>
    </font>
    <font>
      <i val="true"/>
      <sz val="10"/>
      <name val="Arial"/>
      <family val="2"/>
      <charset val="186"/>
    </font>
    <font>
      <sz val="9"/>
      <name val="Arial"/>
      <family val="2"/>
      <charset val="186"/>
    </font>
    <font>
      <sz val="8"/>
      <name val="Arial"/>
      <family val="2"/>
      <charset val="186"/>
    </font>
    <font>
      <b val="true"/>
      <i val="true"/>
      <sz val="10"/>
      <name val="Arial"/>
      <family val="2"/>
      <charset val="186"/>
    </font>
    <font>
      <sz val="12"/>
      <name val="Arial"/>
      <family val="2"/>
      <charset val="186"/>
    </font>
    <font>
      <i val="true"/>
      <sz val="8"/>
      <name val="Arial"/>
      <family val="2"/>
      <charset val="186"/>
    </font>
    <font>
      <b val="true"/>
      <sz val="12"/>
      <name val="Arial"/>
      <family val="2"/>
      <charset val="186"/>
    </font>
    <font>
      <sz val="18"/>
      <name val="Arial"/>
      <family val="2"/>
      <charset val="186"/>
    </font>
    <font>
      <b val="true"/>
      <sz val="6"/>
      <name val="Arial"/>
      <family val="2"/>
      <charset val="186"/>
    </font>
    <font>
      <vertAlign val="superscript"/>
      <sz val="10"/>
      <color rgb="FF000000"/>
      <name val="Arial"/>
      <family val="2"/>
      <charset val="186"/>
    </font>
    <font>
      <b val="true"/>
      <u val="single"/>
      <sz val="10"/>
      <name val="Arial"/>
      <family val="2"/>
      <charset val="186"/>
    </font>
    <font>
      <i val="true"/>
      <sz val="11"/>
      <name val="Arial"/>
      <family val="2"/>
      <charset val="186"/>
    </font>
    <font>
      <b val="true"/>
      <sz val="8"/>
      <color rgb="FF0000FF"/>
      <name val="Arial"/>
      <family val="2"/>
      <charset val="186"/>
    </font>
    <font>
      <b val="true"/>
      <sz val="10"/>
      <color rgb="FF0000FF"/>
      <name val="Arial"/>
      <family val="2"/>
      <charset val="186"/>
    </font>
    <font>
      <i val="true"/>
      <sz val="10"/>
      <color rgb="FF000000"/>
      <name val="Arial"/>
      <family val="2"/>
      <charset val="186"/>
    </font>
    <font>
      <i val="true"/>
      <sz val="8"/>
      <color rgb="FF000000"/>
      <name val="Arial"/>
      <family val="2"/>
      <charset val="186"/>
    </font>
    <font>
      <b val="true"/>
      <i val="true"/>
      <sz val="10"/>
      <color rgb="FF000080"/>
      <name val="Arial"/>
      <family val="2"/>
      <charset val="186"/>
    </font>
    <font>
      <b val="true"/>
      <i val="true"/>
      <sz val="10"/>
      <color rgb="FF0000FF"/>
      <name val="Arial"/>
      <family val="2"/>
      <charset val="186"/>
    </font>
    <font>
      <sz val="8"/>
      <color rgb="FF000000"/>
      <name val="Arial"/>
      <family val="2"/>
      <charset val="186"/>
    </font>
    <font>
      <vertAlign val="superscript"/>
      <sz val="10"/>
      <name val="Arial"/>
      <family val="2"/>
      <charset val="186"/>
    </font>
    <font>
      <sz val="10"/>
      <name val="Arial"/>
      <family val="2"/>
      <charset val="204"/>
    </font>
    <font>
      <vertAlign val="superscript"/>
      <sz val="10"/>
      <name val="Arial"/>
      <family val="2"/>
      <charset val="204"/>
    </font>
    <font>
      <sz val="8"/>
      <color rgb="FFFF0000"/>
      <name val="Arial"/>
      <family val="2"/>
      <charset val="186"/>
    </font>
    <font>
      <b val="true"/>
      <sz val="10"/>
      <color rgb="FFFF0000"/>
      <name val="Arial"/>
      <family val="2"/>
      <charset val="186"/>
    </font>
    <font>
      <sz val="8"/>
      <color rgb="FF0000FF"/>
      <name val="Arial"/>
      <family val="2"/>
      <charset val="186"/>
    </font>
    <font>
      <b val="true"/>
      <i val="true"/>
      <sz val="8"/>
      <color rgb="FF0000FF"/>
      <name val="Arial"/>
      <family val="2"/>
      <charset val="186"/>
    </font>
    <font>
      <u val="single"/>
      <sz val="8"/>
      <name val="Arial"/>
      <family val="2"/>
      <charset val="186"/>
    </font>
    <font>
      <b val="true"/>
      <i val="true"/>
      <sz val="8"/>
      <color rgb="FF000000"/>
      <name val="Arial"/>
      <family val="2"/>
      <charset val="186"/>
    </font>
    <font>
      <sz val="11"/>
      <color rgb="FF008000"/>
      <name val="Arial"/>
      <family val="2"/>
      <charset val="186"/>
    </font>
    <font>
      <b val="true"/>
      <sz val="8"/>
      <color rgb="FFFF0000"/>
      <name val="Arial"/>
      <family val="2"/>
      <charset val="186"/>
    </font>
    <font>
      <b val="true"/>
      <i val="true"/>
      <sz val="10"/>
      <color rgb="FF000000"/>
      <name val="Arial"/>
      <family val="2"/>
      <charset val="186"/>
    </font>
    <font>
      <b val="true"/>
      <sz val="14"/>
      <name val="Arial"/>
      <family val="2"/>
      <charset val="186"/>
    </font>
    <font>
      <sz val="10"/>
      <name val="Calibri"/>
      <family val="2"/>
      <charset val="186"/>
    </font>
    <font>
      <sz val="8.5"/>
      <name val="Arial"/>
      <family val="2"/>
      <charset val="186"/>
    </font>
    <font>
      <b val="true"/>
      <sz val="10"/>
      <color rgb="FF0066CC"/>
      <name val="Arial"/>
      <family val="2"/>
      <charset val="186"/>
    </font>
  </fonts>
  <fills count="25">
    <fill>
      <patternFill patternType="none"/>
    </fill>
    <fill>
      <patternFill patternType="gray125"/>
    </fill>
    <fill>
      <patternFill patternType="solid">
        <fgColor rgb="FF333399"/>
        <bgColor rgb="FF003366"/>
      </patternFill>
    </fill>
    <fill>
      <patternFill patternType="solid">
        <fgColor rgb="FFFF0000"/>
        <bgColor rgb="FF993300"/>
      </patternFill>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FF"/>
      </patternFill>
    </fill>
    <fill>
      <patternFill patternType="solid">
        <fgColor rgb="FFFFCC99"/>
        <bgColor rgb="FFC0C0C0"/>
      </patternFill>
    </fill>
    <fill>
      <patternFill patternType="solid">
        <fgColor rgb="FF339966"/>
        <bgColor rgb="FF008080"/>
      </patternFill>
    </fill>
    <fill>
      <patternFill patternType="solid">
        <fgColor rgb="FF800080"/>
        <bgColor rgb="FF800080"/>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33CCCC"/>
        <bgColor rgb="FF00CCFF"/>
      </patternFill>
    </fill>
    <fill>
      <patternFill patternType="solid">
        <fgColor rgb="FFFF6600"/>
        <bgColor rgb="FFFF9900"/>
      </patternFill>
    </fill>
    <fill>
      <patternFill patternType="solid">
        <fgColor rgb="FF0066CC"/>
        <bgColor rgb="FF008080"/>
      </patternFill>
    </fill>
    <fill>
      <patternFill patternType="solid">
        <fgColor rgb="FFFF9900"/>
        <bgColor rgb="FFFFCC00"/>
      </patternFill>
    </fill>
    <fill>
      <patternFill patternType="solid">
        <fgColor rgb="FFC0C0C0"/>
        <bgColor rgb="FFCCCCFF"/>
      </patternFill>
    </fill>
    <fill>
      <patternFill patternType="solid">
        <fgColor rgb="FF969696"/>
        <bgColor rgb="FF808080"/>
      </patternFill>
    </fill>
    <fill>
      <patternFill patternType="solid">
        <fgColor rgb="FFFFFF99"/>
        <bgColor rgb="FFFFFFCC"/>
      </patternFill>
    </fill>
    <fill>
      <patternFill patternType="solid">
        <fgColor rgb="FFFFFFCC"/>
        <bgColor rgb="FFFFFFFF"/>
      </patternFill>
    </fill>
    <fill>
      <patternFill patternType="solid">
        <fgColor rgb="FFFFFFFF"/>
        <bgColor rgb="FFFFFFCC"/>
      </patternFill>
    </fill>
  </fills>
  <borders count="45">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double">
        <color rgb="FF333333"/>
      </left>
      <right style="double">
        <color rgb="FF333333"/>
      </right>
      <top style="double">
        <color rgb="FF333333"/>
      </top>
      <bottom style="double">
        <color rgb="FF333333"/>
      </bottom>
      <diagonal/>
    </border>
    <border diagonalUp="false" diagonalDown="false">
      <left/>
      <right/>
      <top/>
      <bottom style="thick">
        <color rgb="FF333399"/>
      </bottom>
      <diagonal/>
    </border>
    <border diagonalUp="false" diagonalDown="false">
      <left/>
      <right/>
      <top/>
      <bottom style="thick">
        <color rgb="FFC0C0C0"/>
      </bottom>
      <diagonal/>
    </border>
    <border diagonalUp="false" diagonalDown="false">
      <left/>
      <right/>
      <top/>
      <bottom style="medium">
        <color rgb="FF0066CC"/>
      </bottom>
      <diagonal/>
    </border>
    <border diagonalUp="false" diagonalDown="false">
      <left/>
      <right/>
      <top/>
      <bottom style="double">
        <color rgb="FFFF9900"/>
      </bottom>
      <diagonal/>
    </border>
    <border diagonalUp="false" diagonalDown="false">
      <left style="thin">
        <color rgb="FFC0C0C0"/>
      </left>
      <right style="thin">
        <color rgb="FFC0C0C0"/>
      </right>
      <top style="thin">
        <color rgb="FFC0C0C0"/>
      </top>
      <bottom style="thin">
        <color rgb="FFC0C0C0"/>
      </bottom>
      <diagonal/>
    </border>
    <border diagonalUp="false" diagonalDown="false">
      <left style="thin">
        <color rgb="FF333333"/>
      </left>
      <right style="thin">
        <color rgb="FF333333"/>
      </right>
      <top style="thin">
        <color rgb="FF333333"/>
      </top>
      <bottom style="thin">
        <color rgb="FF333333"/>
      </bottom>
      <diagonal/>
    </border>
    <border diagonalUp="false" diagonalDown="false">
      <left/>
      <right/>
      <top style="thin">
        <color rgb="FF333399"/>
      </top>
      <bottom style="double">
        <color rgb="FF333399"/>
      </bottom>
      <diagonal/>
    </border>
    <border diagonalUp="false" diagonalDown="false">
      <left style="thin"/>
      <right style="thin"/>
      <top style="thin"/>
      <bottom style="thin"/>
      <diagonal/>
    </border>
    <border diagonalUp="false" diagonalDown="false">
      <left style="thin"/>
      <right style="hair"/>
      <top style="thin"/>
      <bottom style="hair"/>
      <diagonal/>
    </border>
    <border diagonalUp="false" diagonalDown="false">
      <left/>
      <right/>
      <top style="thin"/>
      <bottom style="hair"/>
      <diagonal/>
    </border>
    <border diagonalUp="false" diagonalDown="false">
      <left style="hair"/>
      <right/>
      <top style="thin"/>
      <bottom style="hair"/>
      <diagonal/>
    </border>
    <border diagonalUp="false" diagonalDown="false">
      <left style="thin"/>
      <right style="thin"/>
      <top style="thin"/>
      <bottom style="hair"/>
      <diagonal/>
    </border>
    <border diagonalUp="false" diagonalDown="false">
      <left style="thin"/>
      <right style="hair"/>
      <top style="hair"/>
      <bottom style="hair"/>
      <diagonal/>
    </border>
    <border diagonalUp="false" diagonalDown="false">
      <left/>
      <right/>
      <top/>
      <bottom style="hair"/>
      <diagonal/>
    </border>
    <border diagonalUp="false" diagonalDown="false">
      <left style="hair"/>
      <right/>
      <top style="hair"/>
      <bottom style="hair"/>
      <diagonal/>
    </border>
    <border diagonalUp="false" diagonalDown="false">
      <left style="thin"/>
      <right style="thin"/>
      <top style="hair"/>
      <bottom style="hair"/>
      <diagonal/>
    </border>
    <border diagonalUp="false" diagonalDown="false">
      <left style="thin"/>
      <right style="hair"/>
      <top style="hair"/>
      <bottom/>
      <diagonal/>
    </border>
    <border diagonalUp="false" diagonalDown="false">
      <left/>
      <right/>
      <top style="hair"/>
      <bottom/>
      <diagonal/>
    </border>
    <border diagonalUp="false" diagonalDown="false">
      <left style="hair"/>
      <right/>
      <top style="hair"/>
      <bottom/>
      <diagonal/>
    </border>
    <border diagonalUp="false" diagonalDown="false">
      <left style="thin"/>
      <right style="thin"/>
      <top style="hair"/>
      <bottom/>
      <diagonal/>
    </border>
    <border diagonalUp="false" diagonalDown="false">
      <left style="thin"/>
      <right style="hair"/>
      <top style="hair"/>
      <bottom style="thin"/>
      <diagonal/>
    </border>
    <border diagonalUp="false" diagonalDown="false">
      <left/>
      <right/>
      <top style="hair"/>
      <bottom style="thin"/>
      <diagonal/>
    </border>
    <border diagonalUp="false" diagonalDown="false">
      <left style="hair"/>
      <right/>
      <top style="hair"/>
      <bottom style="thin"/>
      <diagonal/>
    </border>
    <border diagonalUp="false" diagonalDown="false">
      <left style="thin"/>
      <right style="thin"/>
      <top style="hair"/>
      <bottom style="thin"/>
      <diagonal/>
    </border>
    <border diagonalUp="false" diagonalDown="false">
      <left/>
      <right style="hair"/>
      <top style="hair"/>
      <bottom/>
      <diagonal/>
    </border>
    <border diagonalUp="false" diagonalDown="false">
      <left style="hair"/>
      <right style="thin"/>
      <top style="thin"/>
      <bottom style="hair"/>
      <diagonal/>
    </border>
    <border diagonalUp="false" diagonalDown="false">
      <left style="hair"/>
      <right style="thin"/>
      <top style="hair"/>
      <bottom style="hair"/>
      <diagonal/>
    </border>
    <border diagonalUp="false" diagonalDown="false">
      <left style="hair"/>
      <right style="thin"/>
      <top style="hair"/>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style="hair"/>
      <right style="hair"/>
      <top style="thin"/>
      <bottom style="hair"/>
      <diagonal/>
    </border>
    <border diagonalUp="false" diagonalDown="false">
      <left style="hair"/>
      <right style="hair"/>
      <top style="hair"/>
      <bottom style="hair"/>
      <diagonal/>
    </border>
    <border diagonalUp="false" diagonalDown="false">
      <left style="hair"/>
      <right style="hair"/>
      <top style="hair"/>
      <bottom style="thin"/>
      <diagonal/>
    </border>
    <border diagonalUp="false" diagonalDown="false">
      <left/>
      <right/>
      <top/>
      <bottom style="thin"/>
      <diagonal/>
    </border>
    <border diagonalUp="false" diagonalDown="false">
      <left/>
      <right style="thin"/>
      <top style="thin"/>
      <bottom style="thin"/>
      <diagonal/>
    </border>
    <border diagonalUp="false" diagonalDown="false">
      <left style="thin"/>
      <right/>
      <top style="thin"/>
      <bottom/>
      <diagonal/>
    </border>
    <border diagonalUp="false" diagonalDown="false">
      <left style="thin"/>
      <right style="thin"/>
      <top/>
      <bottom style="thin"/>
      <diagonal/>
    </border>
    <border diagonalUp="false" diagonalDown="false">
      <left style="thin"/>
      <right style="hair"/>
      <top style="thin"/>
      <bottom style="thin"/>
      <diagonal/>
    </border>
    <border diagonalUp="false" diagonalDown="false">
      <left/>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top/>
      <bottom/>
      <diagonal/>
    </border>
  </borders>
  <cellStyleXfs count="10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5" fillId="5" borderId="0" applyFont="true" applyBorder="false" applyAlignment="true" applyProtection="false">
      <alignment horizontal="general" vertical="bottom" textRotation="0" wrapText="false" indent="0" shrinkToFit="false"/>
    </xf>
    <xf numFmtId="164" fontId="5" fillId="6" borderId="0" applyFont="true" applyBorder="false" applyAlignment="true" applyProtection="false">
      <alignment horizontal="general" vertical="bottom" textRotation="0" wrapText="false" indent="0" shrinkToFit="false"/>
    </xf>
    <xf numFmtId="164" fontId="5" fillId="7" borderId="0" applyFont="true" applyBorder="false" applyAlignment="true" applyProtection="false">
      <alignment horizontal="general" vertical="bottom" textRotation="0" wrapText="false" indent="0" shrinkToFit="false"/>
    </xf>
    <xf numFmtId="164" fontId="5" fillId="8" borderId="0" applyFont="true" applyBorder="false" applyAlignment="true" applyProtection="false">
      <alignment horizontal="general" vertical="bottom" textRotation="0" wrapText="false" indent="0" shrinkToFit="false"/>
    </xf>
    <xf numFmtId="164" fontId="5" fillId="9"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5" fillId="5" borderId="0" applyFont="true" applyBorder="false" applyAlignment="true" applyProtection="false">
      <alignment horizontal="general" vertical="bottom" textRotation="0" wrapText="false" indent="0" shrinkToFit="false"/>
    </xf>
    <xf numFmtId="164" fontId="5" fillId="6" borderId="0" applyFont="true" applyBorder="false" applyAlignment="true" applyProtection="false">
      <alignment horizontal="general" vertical="bottom" textRotation="0" wrapText="false" indent="0" shrinkToFit="false"/>
    </xf>
    <xf numFmtId="164" fontId="5" fillId="7" borderId="0" applyFont="true" applyBorder="false" applyAlignment="true" applyProtection="false">
      <alignment horizontal="general" vertical="bottom" textRotation="0" wrapText="false" indent="0" shrinkToFit="false"/>
    </xf>
    <xf numFmtId="164" fontId="5" fillId="8" borderId="0" applyFont="true" applyBorder="false" applyAlignment="true" applyProtection="false">
      <alignment horizontal="general" vertical="bottom" textRotation="0" wrapText="false" indent="0" shrinkToFit="false"/>
    </xf>
    <xf numFmtId="164" fontId="5" fillId="9" borderId="0" applyFont="true" applyBorder="false" applyAlignment="true" applyProtection="false">
      <alignment horizontal="general" vertical="bottom" textRotation="0" wrapText="false" indent="0" shrinkToFit="false"/>
    </xf>
    <xf numFmtId="164" fontId="4" fillId="10"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5" fillId="12" borderId="0" applyFont="true" applyBorder="false" applyAlignment="true" applyProtection="false">
      <alignment horizontal="general" vertical="bottom" textRotation="0" wrapText="false" indent="0" shrinkToFit="false"/>
    </xf>
    <xf numFmtId="164" fontId="5" fillId="13" borderId="0" applyFont="true" applyBorder="false" applyAlignment="true" applyProtection="false">
      <alignment horizontal="general" vertical="bottom" textRotation="0" wrapText="false" indent="0" shrinkToFit="false"/>
    </xf>
    <xf numFmtId="164" fontId="5" fillId="14" borderId="0" applyFont="true" applyBorder="false" applyAlignment="true" applyProtection="false">
      <alignment horizontal="general" vertical="bottom" textRotation="0" wrapText="false" indent="0" shrinkToFit="false"/>
    </xf>
    <xf numFmtId="164" fontId="5" fillId="7" borderId="0" applyFont="true" applyBorder="false" applyAlignment="true" applyProtection="false">
      <alignment horizontal="general" vertical="bottom" textRotation="0" wrapText="false" indent="0" shrinkToFit="false"/>
    </xf>
    <xf numFmtId="164" fontId="5" fillId="12" borderId="0" applyFont="true" applyBorder="false" applyAlignment="true" applyProtection="false">
      <alignment horizontal="general" vertical="bottom" textRotation="0" wrapText="false" indent="0" shrinkToFit="false"/>
    </xf>
    <xf numFmtId="164" fontId="5" fillId="15" borderId="0" applyFont="true" applyBorder="false" applyAlignment="true" applyProtection="false">
      <alignment horizontal="general" vertical="bottom" textRotation="0" wrapText="false" indent="0" shrinkToFit="false"/>
    </xf>
    <xf numFmtId="164" fontId="5" fillId="12" borderId="0" applyFont="true" applyBorder="false" applyAlignment="true" applyProtection="false">
      <alignment horizontal="general" vertical="bottom" textRotation="0" wrapText="false" indent="0" shrinkToFit="false"/>
    </xf>
    <xf numFmtId="164" fontId="5" fillId="13" borderId="0" applyFont="true" applyBorder="false" applyAlignment="true" applyProtection="false">
      <alignment horizontal="general" vertical="bottom" textRotation="0" wrapText="false" indent="0" shrinkToFit="false"/>
    </xf>
    <xf numFmtId="164" fontId="5" fillId="14" borderId="0" applyFont="true" applyBorder="false" applyAlignment="true" applyProtection="false">
      <alignment horizontal="general" vertical="bottom" textRotation="0" wrapText="false" indent="0" shrinkToFit="false"/>
    </xf>
    <xf numFmtId="164" fontId="5" fillId="7" borderId="0" applyFont="true" applyBorder="false" applyAlignment="true" applyProtection="false">
      <alignment horizontal="general" vertical="bottom" textRotation="0" wrapText="false" indent="0" shrinkToFit="false"/>
    </xf>
    <xf numFmtId="164" fontId="5" fillId="12" borderId="0" applyFont="true" applyBorder="false" applyAlignment="true" applyProtection="false">
      <alignment horizontal="general" vertical="bottom" textRotation="0" wrapText="false" indent="0" shrinkToFit="false"/>
    </xf>
    <xf numFmtId="164" fontId="5" fillId="15" borderId="0" applyFont="true" applyBorder="false" applyAlignment="true" applyProtection="false">
      <alignment horizontal="general" vertical="bottom" textRotation="0" wrapText="false" indent="0" shrinkToFit="false"/>
    </xf>
    <xf numFmtId="164" fontId="4" fillId="16" borderId="0" applyFont="true" applyBorder="false" applyAlignment="true" applyProtection="false">
      <alignment horizontal="general" vertical="bottom" textRotation="0" wrapText="false" indent="0" shrinkToFit="false"/>
    </xf>
    <xf numFmtId="164" fontId="4" fillId="17" borderId="0" applyFont="true" applyBorder="false" applyAlignment="true" applyProtection="false">
      <alignment horizontal="general" vertical="bottom" textRotation="0" wrapText="false" indent="0" shrinkToFit="false"/>
    </xf>
    <xf numFmtId="164" fontId="4" fillId="18" borderId="0" applyFont="true" applyBorder="false" applyAlignment="true" applyProtection="false">
      <alignment horizontal="general" vertical="bottom" textRotation="0" wrapText="false" indent="0" shrinkToFit="false"/>
    </xf>
    <xf numFmtId="164" fontId="4" fillId="13" borderId="0" applyFont="true" applyBorder="false" applyAlignment="true" applyProtection="false">
      <alignment horizontal="general" vertical="bottom" textRotation="0" wrapText="false" indent="0" shrinkToFit="false"/>
    </xf>
    <xf numFmtId="164" fontId="4" fillId="14"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4" fillId="16" borderId="0" applyFont="true" applyBorder="false" applyAlignment="true" applyProtection="false">
      <alignment horizontal="general" vertical="bottom" textRotation="0" wrapText="false" indent="0" shrinkToFit="false"/>
    </xf>
    <xf numFmtId="164" fontId="4" fillId="19" borderId="0" applyFont="true" applyBorder="false" applyAlignment="true" applyProtection="false">
      <alignment horizontal="general" vertical="bottom" textRotation="0" wrapText="false" indent="0" shrinkToFit="false"/>
    </xf>
    <xf numFmtId="164" fontId="4" fillId="18" borderId="0" applyFont="true" applyBorder="false" applyAlignment="true" applyProtection="false">
      <alignment horizontal="general" vertical="bottom" textRotation="0" wrapText="false" indent="0" shrinkToFit="false"/>
    </xf>
    <xf numFmtId="164" fontId="4" fillId="13" borderId="0" applyFont="true" applyBorder="false" applyAlignment="true" applyProtection="false">
      <alignment horizontal="general" vertical="bottom" textRotation="0" wrapText="false" indent="0" shrinkToFit="false"/>
    </xf>
    <xf numFmtId="164" fontId="4" fillId="14"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4" fillId="16" borderId="0" applyFont="true" applyBorder="false" applyAlignment="true" applyProtection="false">
      <alignment horizontal="general" vertical="bottom" textRotation="0" wrapText="false" indent="0" shrinkToFit="false"/>
    </xf>
    <xf numFmtId="164" fontId="4" fillId="19"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4" fillId="10"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4" fillId="16" borderId="0" applyFont="true" applyBorder="false" applyAlignment="true" applyProtection="false">
      <alignment horizontal="general" vertical="bottom" textRotation="0" wrapText="false" indent="0" shrinkToFit="false"/>
    </xf>
    <xf numFmtId="164" fontId="4" fillId="17" borderId="0" applyFont="true" applyBorder="false" applyAlignment="true" applyProtection="false">
      <alignment horizontal="general" vertical="bottom" textRotation="0" wrapText="false" indent="0" shrinkToFit="false"/>
    </xf>
    <xf numFmtId="164" fontId="6" fillId="5" borderId="0" applyFont="true" applyBorder="false" applyAlignment="true" applyProtection="false">
      <alignment horizontal="general" vertical="bottom" textRotation="0" wrapText="false" indent="0" shrinkToFit="false"/>
    </xf>
    <xf numFmtId="164" fontId="7" fillId="20" borderId="1" applyFont="true" applyBorder="true" applyAlignment="true" applyProtection="false">
      <alignment horizontal="general" vertical="bottom" textRotation="0" wrapText="false" indent="0" shrinkToFit="false"/>
    </xf>
    <xf numFmtId="164" fontId="8" fillId="21" borderId="2" applyFont="true" applyBorder="tru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9" fillId="0" borderId="0" applyFont="true" applyBorder="false" applyAlignment="true" applyProtection="false">
      <alignment horizontal="general" vertical="bottom" textRotation="0" wrapText="false" indent="0" shrinkToFit="false"/>
    </xf>
    <xf numFmtId="164" fontId="10" fillId="6" borderId="0" applyFont="true" applyBorder="false" applyAlignment="true" applyProtection="false">
      <alignment horizontal="general" vertical="bottom" textRotation="0" wrapText="false" indent="0" shrinkToFit="false"/>
    </xf>
    <xf numFmtId="164" fontId="11" fillId="0" borderId="3" applyFont="true" applyBorder="true" applyAlignment="true" applyProtection="false">
      <alignment horizontal="general" vertical="bottom" textRotation="0" wrapText="false" indent="0" shrinkToFit="false"/>
    </xf>
    <xf numFmtId="164" fontId="12" fillId="0" borderId="4" applyFont="true" applyBorder="true" applyAlignment="true" applyProtection="false">
      <alignment horizontal="general" vertical="bottom" textRotation="0" wrapText="false" indent="0" shrinkToFit="false"/>
    </xf>
    <xf numFmtId="164" fontId="13" fillId="0" borderId="5" applyFont="true" applyBorder="true" applyAlignment="true" applyProtection="false">
      <alignment horizontal="general" vertical="bottom" textRotation="0" wrapText="false" indent="0" shrinkToFit="false"/>
    </xf>
    <xf numFmtId="164" fontId="13" fillId="0" borderId="0" applyFont="true" applyBorder="false" applyAlignment="true" applyProtection="false">
      <alignment horizontal="general" vertical="bottom" textRotation="0" wrapText="false" indent="0" shrinkToFit="false"/>
    </xf>
    <xf numFmtId="164" fontId="14" fillId="9" borderId="1" applyFont="true" applyBorder="true" applyAlignment="true" applyProtection="false">
      <alignment horizontal="general" vertical="bottom" textRotation="0" wrapText="false" indent="0" shrinkToFit="false"/>
    </xf>
    <xf numFmtId="164" fontId="15" fillId="0" borderId="6" applyFont="true" applyBorder="true" applyAlignment="true" applyProtection="false">
      <alignment horizontal="general" vertical="bottom" textRotation="0" wrapText="false" indent="0" shrinkToFit="false"/>
    </xf>
    <xf numFmtId="164" fontId="16" fillId="22"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23" borderId="7" applyFont="true" applyBorder="true" applyAlignment="true" applyProtection="false">
      <alignment horizontal="general" vertical="bottom" textRotation="0" wrapText="false" indent="0" shrinkToFit="false"/>
    </xf>
    <xf numFmtId="164" fontId="18" fillId="20" borderId="8" applyFont="true" applyBorder="tru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15" fillId="0" borderId="6" applyFont="true" applyBorder="tru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9" fillId="0" borderId="0" applyFont="true" applyBorder="false" applyAlignment="true" applyProtection="false">
      <alignment horizontal="general" vertical="bottom" textRotation="0" wrapText="false" indent="0" shrinkToFit="false"/>
    </xf>
    <xf numFmtId="164" fontId="20" fillId="0" borderId="9" applyFont="true" applyBorder="true" applyAlignment="true" applyProtection="false">
      <alignment horizontal="general" vertical="bottom" textRotation="0" wrapText="false" indent="0" shrinkToFit="false"/>
    </xf>
    <xf numFmtId="164" fontId="21"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cellStyleXfs>
  <cellXfs count="43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right" vertical="bottom" textRotation="0" wrapText="false" indent="0" shrinkToFit="false"/>
      <protection locked="true" hidden="false"/>
    </xf>
    <xf numFmtId="164" fontId="24" fillId="0" borderId="0" xfId="0" applyFont="true" applyBorder="true" applyAlignment="true" applyProtection="false">
      <alignment horizontal="righ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22" fillId="0" borderId="0" xfId="101" applyFont="true" applyBorder="false" applyAlignment="true" applyProtection="false">
      <alignment horizontal="general" vertical="center" textRotation="0" wrapText="false" indent="0" shrinkToFit="false"/>
      <protection locked="true" hidden="false"/>
    </xf>
    <xf numFmtId="164" fontId="25" fillId="0" borderId="0" xfId="0" applyFont="true" applyBorder="false" applyAlignment="true" applyProtection="false">
      <alignment horizontal="right" vertical="bottom" textRotation="0" wrapText="false" indent="0" shrinkToFit="false"/>
      <protection locked="true" hidden="false"/>
    </xf>
    <xf numFmtId="164" fontId="25" fillId="0" borderId="0" xfId="0" applyFont="true" applyBorder="false" applyAlignment="true" applyProtection="false">
      <alignment horizontal="center" vertical="bottom" textRotation="0" wrapText="false" indent="0" shrinkToFit="false"/>
      <protection locked="true" hidden="false"/>
    </xf>
    <xf numFmtId="164" fontId="0" fillId="0" borderId="0" xfId="101" applyFont="true" applyBorder="false" applyAlignment="true" applyProtection="false">
      <alignment horizontal="general" vertical="center" textRotation="0" wrapText="false" indent="0" shrinkToFit="false"/>
      <protection locked="true" hidden="false"/>
    </xf>
    <xf numFmtId="164" fontId="0" fillId="0" borderId="0" xfId="101" applyFont="true" applyBorder="false" applyAlignment="true" applyProtection="false">
      <alignment horizontal="general"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true" indent="0" shrinkToFit="false"/>
      <protection locked="true" hidden="false"/>
    </xf>
    <xf numFmtId="164" fontId="0" fillId="0" borderId="0" xfId="101" applyFont="true" applyBorder="false" applyAlignment="true" applyProtection="false">
      <alignment horizontal="center" vertical="center" textRotation="0" wrapText="true" indent="0" shrinkToFit="false"/>
      <protection locked="true" hidden="false"/>
    </xf>
    <xf numFmtId="164" fontId="26" fillId="0" borderId="0" xfId="0" applyFont="true" applyBorder="false" applyAlignment="true" applyProtection="false">
      <alignment horizontal="right" vertical="bottom" textRotation="0" wrapText="false" indent="0" shrinkToFit="false"/>
      <protection locked="true" hidden="false"/>
    </xf>
    <xf numFmtId="168" fontId="0" fillId="0" borderId="0" xfId="0" applyFont="true" applyBorder="false" applyAlignment="true" applyProtection="false">
      <alignment horizontal="right" vertical="bottom" textRotation="0" wrapText="false" indent="0" shrinkToFit="false"/>
      <protection locked="true" hidden="false"/>
    </xf>
    <xf numFmtId="164" fontId="0" fillId="0" borderId="10" xfId="0" applyFont="tru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center" vertical="center" textRotation="0" wrapText="true" indent="0" shrinkToFit="false"/>
      <protection locked="true" hidden="false"/>
    </xf>
    <xf numFmtId="164" fontId="0" fillId="0" borderId="11" xfId="0" applyFont="true" applyBorder="true" applyAlignment="true" applyProtection="false">
      <alignment horizontal="general" vertical="center" textRotation="0" wrapText="true" indent="0" shrinkToFit="false"/>
      <protection locked="true" hidden="false"/>
    </xf>
    <xf numFmtId="164" fontId="0" fillId="0" borderId="12" xfId="0" applyFont="true" applyBorder="true" applyAlignment="true" applyProtection="false">
      <alignment horizontal="general" vertical="center" textRotation="0" wrapText="true" indent="0" shrinkToFit="false"/>
      <protection locked="true" hidden="false"/>
    </xf>
    <xf numFmtId="164" fontId="0" fillId="0" borderId="13" xfId="0" applyFont="true" applyBorder="true" applyAlignment="true" applyProtection="false">
      <alignment horizontal="general" vertical="center" textRotation="0" wrapText="true" indent="0" shrinkToFit="false"/>
      <protection locked="true" hidden="false"/>
    </xf>
    <xf numFmtId="169" fontId="0" fillId="0" borderId="14" xfId="0" applyFont="true" applyBorder="true" applyAlignment="true" applyProtection="false">
      <alignment horizontal="center" vertical="center" textRotation="0" wrapText="true" indent="0" shrinkToFit="false"/>
      <protection locked="true" hidden="false"/>
    </xf>
    <xf numFmtId="164" fontId="0" fillId="0" borderId="15" xfId="0" applyFont="true" applyBorder="true" applyAlignment="true" applyProtection="false">
      <alignment horizontal="center" vertical="center" textRotation="0" wrapText="true" indent="0" shrinkToFit="false"/>
      <protection locked="true" hidden="false"/>
    </xf>
    <xf numFmtId="164" fontId="0" fillId="0" borderId="16" xfId="0" applyFont="true" applyBorder="true" applyAlignment="true" applyProtection="false">
      <alignment horizontal="center" vertical="center" textRotation="0" wrapText="true" indent="0" shrinkToFit="false"/>
      <protection locked="true" hidden="false"/>
    </xf>
    <xf numFmtId="164" fontId="0" fillId="0" borderId="17" xfId="0" applyFont="true" applyBorder="true" applyAlignment="true" applyProtection="false">
      <alignment horizontal="general" vertical="center" textRotation="0" wrapText="true" indent="0" shrinkToFit="false"/>
      <protection locked="true" hidden="false"/>
    </xf>
    <xf numFmtId="168" fontId="0" fillId="0" borderId="18"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true" indent="0" shrinkToFit="false"/>
      <protection locked="true" hidden="false"/>
    </xf>
    <xf numFmtId="164" fontId="0" fillId="0" borderId="19" xfId="0" applyFont="true" applyBorder="true" applyAlignment="true" applyProtection="false">
      <alignment horizontal="center" vertical="center" textRotation="0" wrapText="true" indent="0" shrinkToFit="false"/>
      <protection locked="true" hidden="false"/>
    </xf>
    <xf numFmtId="164" fontId="0" fillId="0" borderId="20" xfId="0" applyFont="true" applyBorder="true" applyAlignment="true" applyProtection="false">
      <alignment horizontal="center" vertical="center" textRotation="0" wrapText="true" indent="0" shrinkToFit="false"/>
      <protection locked="true" hidden="false"/>
    </xf>
    <xf numFmtId="164" fontId="0" fillId="0" borderId="21" xfId="0" applyFont="true" applyBorder="true" applyAlignment="true" applyProtection="false">
      <alignment horizontal="general" vertical="center" textRotation="0" wrapText="true" indent="0" shrinkToFit="false"/>
      <protection locked="true" hidden="false"/>
    </xf>
    <xf numFmtId="168" fontId="0" fillId="0" borderId="22" xfId="0" applyFont="true" applyBorder="true" applyAlignment="true" applyProtection="false">
      <alignment horizontal="center" vertical="center" textRotation="0" wrapText="true" indent="0" shrinkToFit="false"/>
      <protection locked="true" hidden="false"/>
    </xf>
    <xf numFmtId="164" fontId="0" fillId="0" borderId="23" xfId="0" applyFont="true" applyBorder="true" applyAlignment="true" applyProtection="false">
      <alignment horizontal="center" vertical="center" textRotation="0" wrapText="true" indent="0" shrinkToFit="false"/>
      <protection locked="true" hidden="false"/>
    </xf>
    <xf numFmtId="164" fontId="0" fillId="0" borderId="24" xfId="0" applyFont="true" applyBorder="true" applyAlignment="true" applyProtection="false">
      <alignment horizontal="center" vertical="center" textRotation="0" wrapText="true" indent="0" shrinkToFit="false"/>
      <protection locked="true" hidden="false"/>
    </xf>
    <xf numFmtId="164" fontId="0" fillId="0" borderId="25" xfId="0" applyFont="true" applyBorder="true" applyAlignment="true" applyProtection="false">
      <alignment horizontal="right" vertical="center" textRotation="0" wrapText="true" indent="0" shrinkToFit="false"/>
      <protection locked="true" hidden="false"/>
    </xf>
    <xf numFmtId="168" fontId="27" fillId="0" borderId="26"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64" fontId="28" fillId="0" borderId="27" xfId="0" applyFont="true" applyBorder="true" applyAlignment="true" applyProtection="false">
      <alignment horizontal="left" vertical="bottom" textRotation="0" wrapText="false" indent="0" shrinkToFit="false"/>
      <protection locked="true" hidden="false"/>
    </xf>
    <xf numFmtId="168" fontId="0" fillId="0" borderId="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28" fillId="24" borderId="11" xfId="0" applyFont="true" applyBorder="true" applyAlignment="true" applyProtection="false">
      <alignment horizontal="right" vertical="center" textRotation="0" wrapText="true" indent="0" shrinkToFit="false"/>
      <protection locked="true" hidden="false"/>
    </xf>
    <xf numFmtId="168" fontId="28" fillId="0" borderId="28" xfId="0" applyFont="true" applyBorder="true" applyAlignment="true" applyProtection="false">
      <alignment horizontal="center" vertical="center" textRotation="0" wrapText="false" indent="0" shrinkToFit="false"/>
      <protection locked="true" hidden="false"/>
    </xf>
    <xf numFmtId="164" fontId="28" fillId="0" borderId="15" xfId="0" applyFont="true" applyBorder="true" applyAlignment="true" applyProtection="false">
      <alignment horizontal="right" vertical="center" textRotation="0" wrapText="false" indent="0" shrinkToFit="false"/>
      <protection locked="true" hidden="false"/>
    </xf>
    <xf numFmtId="168" fontId="28" fillId="0" borderId="29" xfId="0" applyFont="true" applyBorder="true" applyAlignment="true" applyProtection="false">
      <alignment horizontal="center" vertical="center" textRotation="0" wrapText="false" indent="0" shrinkToFit="false"/>
      <protection locked="true" hidden="false"/>
    </xf>
    <xf numFmtId="164" fontId="29" fillId="0" borderId="23" xfId="0" applyFont="true" applyBorder="true" applyAlignment="true" applyProtection="false">
      <alignment horizontal="right" vertical="center" textRotation="0" wrapText="false" indent="0" shrinkToFit="false"/>
      <protection locked="true" hidden="false"/>
    </xf>
    <xf numFmtId="168" fontId="30" fillId="0" borderId="3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0" fillId="24" borderId="0" xfId="0" applyFont="true" applyBorder="false" applyAlignment="false" applyProtection="false">
      <alignment horizontal="general" vertical="bottom" textRotation="0" wrapText="false" indent="0" shrinkToFit="false"/>
      <protection locked="true" hidden="false"/>
    </xf>
    <xf numFmtId="164" fontId="31" fillId="24" borderId="0" xfId="0" applyFont="true" applyBorder="true" applyAlignment="true" applyProtection="false">
      <alignment horizontal="center" vertical="center" textRotation="0" wrapText="true" indent="0" shrinkToFit="false"/>
      <protection locked="true" hidden="false"/>
    </xf>
    <xf numFmtId="164" fontId="0" fillId="24" borderId="0" xfId="0" applyFont="true" applyBorder="false" applyAlignment="true" applyProtection="false">
      <alignment horizontal="general" vertical="center" textRotation="0" wrapText="true" indent="0" shrinkToFit="false"/>
      <protection locked="true" hidden="false"/>
    </xf>
    <xf numFmtId="164" fontId="31" fillId="24" borderId="0" xfId="0" applyFont="true" applyBorder="true" applyAlignment="true" applyProtection="false">
      <alignment horizontal="center" vertical="bottom" textRotation="0" wrapText="false" indent="0" shrinkToFit="false"/>
      <protection locked="true" hidden="false"/>
    </xf>
    <xf numFmtId="164" fontId="31" fillId="24" borderId="0" xfId="0" applyFont="true" applyBorder="false" applyAlignment="true" applyProtection="false">
      <alignment horizontal="center" vertical="bottom" textRotation="0" wrapText="false" indent="0" shrinkToFit="false"/>
      <protection locked="true" hidden="false"/>
    </xf>
    <xf numFmtId="164" fontId="0" fillId="24" borderId="0" xfId="101" applyFont="true" applyBorder="false" applyAlignment="true" applyProtection="false">
      <alignment horizontal="general" vertical="center" textRotation="0" wrapText="false" indent="0" shrinkToFit="false"/>
      <protection locked="true" hidden="false"/>
    </xf>
    <xf numFmtId="164" fontId="0" fillId="24" borderId="0" xfId="0" applyFont="true" applyBorder="false" applyAlignment="true" applyProtection="false">
      <alignment horizontal="center" vertical="bottom" textRotation="0" wrapText="false" indent="0" shrinkToFit="false"/>
      <protection locked="true" hidden="false"/>
    </xf>
    <xf numFmtId="164" fontId="0" fillId="24" borderId="0" xfId="101" applyFont="true" applyBorder="false" applyAlignment="true" applyProtection="false">
      <alignment horizontal="general" vertical="center" textRotation="0" wrapText="true" indent="0" shrinkToFit="false"/>
      <protection locked="true" hidden="false"/>
    </xf>
    <xf numFmtId="164" fontId="25" fillId="24" borderId="0" xfId="0" applyFont="true" applyBorder="false" applyAlignment="true" applyProtection="false">
      <alignment horizontal="right" vertical="bottom" textRotation="0" wrapText="false" indent="0" shrinkToFit="false"/>
      <protection locked="true" hidden="false"/>
    </xf>
    <xf numFmtId="164" fontId="0" fillId="24" borderId="0" xfId="0" applyFont="true" applyBorder="false" applyAlignment="true" applyProtection="false">
      <alignment horizontal="left" vertical="bottom" textRotation="0" wrapText="false" indent="0" shrinkToFit="false"/>
      <protection locked="true" hidden="false"/>
    </xf>
    <xf numFmtId="164" fontId="32" fillId="24" borderId="0" xfId="0" applyFont="true" applyBorder="false" applyAlignment="true" applyProtection="false">
      <alignment horizontal="right" vertical="bottom" textRotation="0" wrapText="false" indent="0" shrinkToFit="false"/>
      <protection locked="true" hidden="false"/>
    </xf>
    <xf numFmtId="170" fontId="27" fillId="24" borderId="0" xfId="0" applyFont="true" applyBorder="false" applyAlignment="true" applyProtection="false">
      <alignment horizontal="center" vertical="bottom" textRotation="0" wrapText="false" indent="0" shrinkToFit="false"/>
      <protection locked="true" hidden="false"/>
    </xf>
    <xf numFmtId="169" fontId="32" fillId="24" borderId="0" xfId="0" applyFont="true" applyBorder="false" applyAlignment="true" applyProtection="false">
      <alignment horizontal="center" vertical="bottom" textRotation="0" wrapText="false" indent="0" shrinkToFit="false"/>
      <protection locked="true" hidden="false"/>
    </xf>
    <xf numFmtId="168" fontId="0" fillId="24" borderId="0" xfId="0" applyFont="true" applyBorder="false" applyAlignment="true" applyProtection="false">
      <alignment horizontal="right" vertical="bottom" textRotation="0" wrapText="false" indent="0" shrinkToFit="false"/>
      <protection locked="true" hidden="false"/>
    </xf>
    <xf numFmtId="164" fontId="0" fillId="24" borderId="31" xfId="0" applyFont="true" applyBorder="true" applyAlignment="true" applyProtection="false">
      <alignment horizontal="center" vertical="center" textRotation="0" wrapText="true" indent="0" shrinkToFit="false"/>
      <protection locked="true" hidden="false"/>
    </xf>
    <xf numFmtId="164" fontId="0" fillId="24" borderId="10" xfId="0" applyFont="true" applyBorder="true" applyAlignment="true" applyProtection="false">
      <alignment horizontal="center" vertical="bottom" textRotation="0" wrapText="false" indent="0" shrinkToFit="false"/>
      <protection locked="true" hidden="false"/>
    </xf>
    <xf numFmtId="164" fontId="0" fillId="24" borderId="0" xfId="0" applyFont="true" applyBorder="false" applyAlignment="true" applyProtection="false">
      <alignment horizontal="general" vertical="bottom" textRotation="0" wrapText="true" indent="0" shrinkToFit="false"/>
      <protection locked="true" hidden="false"/>
    </xf>
    <xf numFmtId="164" fontId="0" fillId="24" borderId="32" xfId="0" applyFont="true" applyBorder="true" applyAlignment="true" applyProtection="false">
      <alignment horizontal="center" vertical="center" textRotation="0" wrapText="true" indent="0" shrinkToFit="false"/>
      <protection locked="true" hidden="false"/>
    </xf>
    <xf numFmtId="164" fontId="0" fillId="24" borderId="14" xfId="0" applyFont="true" applyBorder="true" applyAlignment="true" applyProtection="false">
      <alignment horizontal="general" vertical="bottom" textRotation="0" wrapText="true" indent="0" shrinkToFit="false"/>
      <protection locked="true" hidden="false"/>
    </xf>
    <xf numFmtId="164" fontId="33" fillId="24" borderId="14" xfId="0" applyFont="true" applyBorder="true" applyAlignment="true" applyProtection="false">
      <alignment horizontal="center" vertical="center" textRotation="0" wrapText="true" indent="0" shrinkToFit="false"/>
      <protection locked="true" hidden="false"/>
    </xf>
    <xf numFmtId="164" fontId="0" fillId="24" borderId="18" xfId="0" applyFont="true" applyBorder="true" applyAlignment="true" applyProtection="false">
      <alignment horizontal="center" vertical="center" textRotation="0" wrapText="true" indent="0" shrinkToFit="false"/>
      <protection locked="true" hidden="false"/>
    </xf>
    <xf numFmtId="164" fontId="34" fillId="24" borderId="18" xfId="0" applyFont="true" applyBorder="true" applyAlignment="true" applyProtection="false">
      <alignment horizontal="center" vertical="center" textRotation="0" wrapText="true" indent="0" shrinkToFit="false"/>
      <protection locked="true" hidden="false"/>
    </xf>
    <xf numFmtId="164" fontId="0" fillId="24" borderId="18" xfId="0" applyFont="true" applyBorder="true" applyAlignment="true" applyProtection="false">
      <alignment horizontal="general" vertical="center" textRotation="0" wrapText="true" indent="0" shrinkToFit="false"/>
      <protection locked="true" hidden="false"/>
    </xf>
    <xf numFmtId="168" fontId="0" fillId="24" borderId="18" xfId="0" applyFont="true" applyBorder="true" applyAlignment="true" applyProtection="false">
      <alignment horizontal="center" vertical="center" textRotation="0" wrapText="true" indent="0" shrinkToFit="false"/>
      <protection locked="true" hidden="false"/>
    </xf>
    <xf numFmtId="168" fontId="28" fillId="24" borderId="18" xfId="0" applyFont="true" applyBorder="true" applyAlignment="true" applyProtection="false">
      <alignment horizontal="center" vertical="center" textRotation="0" wrapText="true" indent="0" shrinkToFit="false"/>
      <protection locked="true" hidden="false"/>
    </xf>
    <xf numFmtId="169" fontId="32" fillId="24" borderId="18" xfId="0" applyFont="true" applyBorder="true" applyAlignment="true" applyProtection="false">
      <alignment horizontal="center" vertical="center" textRotation="0" wrapText="true" indent="0" shrinkToFit="false"/>
      <protection locked="true" hidden="false"/>
    </xf>
    <xf numFmtId="164" fontId="0" fillId="24" borderId="26" xfId="0" applyFont="true" applyBorder="true" applyAlignment="true" applyProtection="false">
      <alignment horizontal="center" vertical="bottom" textRotation="0" wrapText="false" indent="0" shrinkToFit="false"/>
      <protection locked="true" hidden="false"/>
    </xf>
    <xf numFmtId="164" fontId="34" fillId="24" borderId="26" xfId="0" applyFont="true" applyBorder="true" applyAlignment="true" applyProtection="false">
      <alignment horizontal="center" vertical="bottom" textRotation="0" wrapText="false" indent="0" shrinkToFit="false"/>
      <protection locked="true" hidden="false"/>
    </xf>
    <xf numFmtId="164" fontId="0" fillId="24" borderId="26" xfId="0" applyFont="true" applyBorder="true" applyAlignment="false" applyProtection="false">
      <alignment horizontal="general" vertical="bottom" textRotation="0" wrapText="false" indent="0" shrinkToFit="false"/>
      <protection locked="true" hidden="false"/>
    </xf>
    <xf numFmtId="170" fontId="0" fillId="24" borderId="26" xfId="0" applyFont="true" applyBorder="true" applyAlignment="true" applyProtection="false">
      <alignment horizontal="center" vertical="bottom" textRotation="0" wrapText="false" indent="0" shrinkToFit="false"/>
      <protection locked="true" hidden="false"/>
    </xf>
    <xf numFmtId="170" fontId="28" fillId="24" borderId="26" xfId="0" applyFont="true" applyBorder="true" applyAlignment="true" applyProtection="false">
      <alignment horizontal="center" vertical="bottom" textRotation="0" wrapText="false" indent="0" shrinkToFit="false"/>
      <protection locked="true" hidden="false"/>
    </xf>
    <xf numFmtId="164" fontId="32" fillId="24" borderId="26" xfId="0" applyFont="true" applyBorder="true" applyAlignment="false" applyProtection="false">
      <alignment horizontal="general" vertical="bottom" textRotation="0" wrapText="false" indent="0" shrinkToFit="false"/>
      <protection locked="true" hidden="false"/>
    </xf>
    <xf numFmtId="164" fontId="27" fillId="24" borderId="26" xfId="0" applyFont="true" applyBorder="true" applyAlignment="true" applyProtection="false">
      <alignment horizontal="right" vertical="center" textRotation="0" wrapText="true" indent="0" shrinkToFit="false"/>
      <protection locked="true" hidden="false"/>
    </xf>
    <xf numFmtId="168" fontId="27" fillId="24" borderId="26" xfId="0" applyFont="true" applyBorder="true" applyAlignment="true" applyProtection="false">
      <alignment horizontal="center" vertical="center" textRotation="0" wrapText="false" indent="0" shrinkToFit="false"/>
      <protection locked="true" hidden="false"/>
    </xf>
    <xf numFmtId="170" fontId="35" fillId="24" borderId="26" xfId="0" applyFont="true" applyBorder="true" applyAlignment="true" applyProtection="false">
      <alignment horizontal="center" vertical="center" textRotation="0" wrapText="false" indent="0" shrinkToFit="false"/>
      <protection locked="true" hidden="false"/>
    </xf>
    <xf numFmtId="164" fontId="27" fillId="24" borderId="0" xfId="0" applyFont="true" applyBorder="false" applyAlignment="true" applyProtection="false">
      <alignment horizontal="general" vertical="center" textRotation="0" wrapText="false" indent="0" shrinkToFit="false"/>
      <protection locked="true" hidden="false"/>
    </xf>
    <xf numFmtId="164" fontId="0" fillId="24" borderId="11" xfId="0" applyFont="true" applyBorder="true" applyAlignment="true" applyProtection="false">
      <alignment horizontal="right" vertical="bottom" textRotation="0" wrapText="false" indent="0" shrinkToFit="false"/>
      <protection locked="true" hidden="false"/>
    </xf>
    <xf numFmtId="164" fontId="0" fillId="24" borderId="33" xfId="0" applyFont="true" applyBorder="true" applyAlignment="true" applyProtection="false">
      <alignment horizontal="right" vertical="bottom" textRotation="0" wrapText="false" indent="0" shrinkToFit="false"/>
      <protection locked="true" hidden="false"/>
    </xf>
    <xf numFmtId="164" fontId="0" fillId="0" borderId="34" xfId="0" applyFont="false" applyBorder="true" applyAlignment="false" applyProtection="false">
      <alignment horizontal="general" vertical="bottom" textRotation="0" wrapText="false" indent="0" shrinkToFit="false"/>
      <protection locked="true" hidden="false"/>
    </xf>
    <xf numFmtId="167" fontId="28" fillId="24" borderId="0" xfId="19" applyFont="true" applyBorder="true" applyAlignment="true" applyProtection="true">
      <alignment horizontal="center" vertical="bottom" textRotation="0" wrapText="false" indent="0" shrinkToFit="false"/>
      <protection locked="true" hidden="false"/>
    </xf>
    <xf numFmtId="167" fontId="36" fillId="24" borderId="0" xfId="19" applyFont="true" applyBorder="true" applyAlignment="true" applyProtection="true">
      <alignment horizontal="center" vertical="bottom" textRotation="0" wrapText="false" indent="0" shrinkToFit="false"/>
      <protection locked="true" hidden="false"/>
    </xf>
    <xf numFmtId="168" fontId="0" fillId="24" borderId="0" xfId="0" applyFont="true" applyBorder="false" applyAlignment="false" applyProtection="false">
      <alignment horizontal="general" vertical="bottom" textRotation="0" wrapText="false" indent="0" shrinkToFit="false"/>
      <protection locked="true" hidden="false"/>
    </xf>
    <xf numFmtId="164" fontId="32" fillId="24" borderId="15" xfId="0" applyFont="true" applyBorder="true" applyAlignment="true" applyProtection="false">
      <alignment horizontal="right" vertical="bottom" textRotation="0" wrapText="false" indent="0" shrinkToFit="false"/>
      <protection locked="true" hidden="false"/>
    </xf>
    <xf numFmtId="164" fontId="32" fillId="24" borderId="34" xfId="0" applyFont="true" applyBorder="true" applyAlignment="true" applyProtection="false">
      <alignment horizontal="right" vertical="bottom" textRotation="0" wrapText="false" indent="0" shrinkToFit="false"/>
      <protection locked="true" hidden="false"/>
    </xf>
    <xf numFmtId="164" fontId="37" fillId="24" borderId="34" xfId="0" applyFont="true" applyBorder="true" applyAlignment="true" applyProtection="false">
      <alignment horizontal="right" vertical="bottom" textRotation="0" wrapText="false" indent="0" shrinkToFit="false"/>
      <protection locked="true" hidden="false"/>
    </xf>
    <xf numFmtId="169" fontId="36" fillId="24" borderId="0" xfId="0" applyFont="true" applyBorder="true" applyAlignment="true" applyProtection="false">
      <alignment horizontal="center" vertical="bottom" textRotation="0" wrapText="false" indent="0" shrinkToFit="false"/>
      <protection locked="true" hidden="false"/>
    </xf>
    <xf numFmtId="164" fontId="0" fillId="24" borderId="15" xfId="0" applyFont="true" applyBorder="true" applyAlignment="true" applyProtection="false">
      <alignment horizontal="right" vertical="bottom" textRotation="0" wrapText="false" indent="0" shrinkToFit="false"/>
      <protection locked="true" hidden="false"/>
    </xf>
    <xf numFmtId="164" fontId="0" fillId="24" borderId="34" xfId="0" applyFont="true" applyBorder="true" applyAlignment="true" applyProtection="false">
      <alignment horizontal="right" vertical="bottom" textRotation="0" wrapText="false" indent="0" shrinkToFit="false"/>
      <protection locked="true" hidden="false"/>
    </xf>
    <xf numFmtId="164" fontId="0" fillId="24" borderId="15" xfId="0" applyFont="true" applyBorder="true" applyAlignment="true" applyProtection="false">
      <alignment horizontal="right" vertical="center" textRotation="0" wrapText="true" indent="0" shrinkToFit="false"/>
      <protection locked="true" hidden="false"/>
    </xf>
    <xf numFmtId="164" fontId="0" fillId="24" borderId="34" xfId="0" applyFont="true" applyBorder="true" applyAlignment="true" applyProtection="false">
      <alignment horizontal="right" vertical="center" textRotation="0" wrapText="false" indent="0" shrinkToFit="false"/>
      <protection locked="true" hidden="false"/>
    </xf>
    <xf numFmtId="164" fontId="27" fillId="24" borderId="23" xfId="0" applyFont="true" applyBorder="true" applyAlignment="true" applyProtection="false">
      <alignment horizontal="right" vertical="center" textRotation="0" wrapText="true" indent="0" shrinkToFit="false"/>
      <protection locked="true" hidden="false"/>
    </xf>
    <xf numFmtId="164" fontId="32" fillId="24" borderId="35" xfId="0" applyFont="true" applyBorder="true" applyAlignment="true" applyProtection="false">
      <alignment horizontal="right" vertical="bottom" textRotation="0" wrapText="false" indent="0" shrinkToFit="false"/>
      <protection locked="true" hidden="false"/>
    </xf>
    <xf numFmtId="164" fontId="27" fillId="24" borderId="35" xfId="0" applyFont="true" applyBorder="true" applyAlignment="true" applyProtection="false">
      <alignment horizontal="right" vertical="center" textRotation="0" wrapText="true" indent="0" shrinkToFit="false"/>
      <protection locked="true" hidden="false"/>
    </xf>
    <xf numFmtId="168" fontId="38" fillId="24" borderId="30" xfId="0" applyFont="true" applyBorder="true" applyAlignment="true" applyProtection="false">
      <alignment horizontal="center" vertical="bottom" textRotation="0" wrapText="false" indent="0" shrinkToFit="false"/>
      <protection locked="true" hidden="false"/>
    </xf>
    <xf numFmtId="169"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71" fontId="0" fillId="0" borderId="0" xfId="89" applyFont="true" applyBorder="false" applyAlignment="true" applyProtection="false">
      <alignment horizontal="center" vertical="center" textRotation="0" wrapText="false" indent="0" shrinkToFit="false"/>
      <protection locked="true" hidden="false"/>
    </xf>
    <xf numFmtId="164" fontId="0" fillId="0" borderId="0" xfId="89" applyFont="true" applyBorder="false" applyAlignment="true" applyProtection="false">
      <alignment horizontal="center" vertical="center" textRotation="0" wrapText="false" indent="0" shrinkToFit="false"/>
      <protection locked="true" hidden="false"/>
    </xf>
    <xf numFmtId="164" fontId="0" fillId="0" borderId="0" xfId="89" applyFont="true" applyBorder="false" applyAlignment="false" applyProtection="false">
      <alignment horizontal="general" vertical="bottom" textRotation="0" wrapText="false" indent="0" shrinkToFit="false"/>
      <protection locked="true" hidden="false"/>
    </xf>
    <xf numFmtId="164" fontId="0" fillId="0" borderId="0" xfId="89" applyFont="true" applyBorder="false" applyAlignment="true" applyProtection="false">
      <alignment horizontal="general" vertical="center" textRotation="0" wrapText="false" indent="0" shrinkToFit="false"/>
      <protection locked="true" hidden="false"/>
    </xf>
    <xf numFmtId="164" fontId="22" fillId="0" borderId="0" xfId="89" applyFont="true" applyBorder="false" applyAlignment="true" applyProtection="false">
      <alignment horizontal="right" vertical="bottom" textRotation="0" wrapText="false" indent="0" shrinkToFit="false"/>
      <protection locked="true" hidden="false"/>
    </xf>
    <xf numFmtId="164" fontId="0" fillId="0" borderId="36" xfId="89" applyFont="true" applyBorder="true" applyAlignment="false" applyProtection="false">
      <alignment horizontal="general" vertical="bottom" textRotation="0" wrapText="false" indent="0" shrinkToFit="false"/>
      <protection locked="true" hidden="false"/>
    </xf>
    <xf numFmtId="164" fontId="0" fillId="0" borderId="0" xfId="89" applyFont="true" applyBorder="true" applyAlignment="false" applyProtection="false">
      <alignment horizontal="general" vertical="bottom" textRotation="0" wrapText="false" indent="0" shrinkToFit="false"/>
      <protection locked="true" hidden="false"/>
    </xf>
    <xf numFmtId="164" fontId="23" fillId="0" borderId="0" xfId="89" applyFont="true" applyBorder="true" applyAlignment="true" applyProtection="false">
      <alignment horizontal="right" vertical="bottom" textRotation="0" wrapText="false" indent="0" shrinkToFit="false"/>
      <protection locked="true" hidden="false"/>
    </xf>
    <xf numFmtId="164" fontId="39" fillId="0" borderId="0" xfId="101" applyFont="true" applyBorder="false" applyAlignment="true" applyProtection="false">
      <alignment horizontal="center" vertical="bottom" textRotation="0" wrapText="false" indent="0" shrinkToFit="false"/>
      <protection locked="true" hidden="false"/>
    </xf>
    <xf numFmtId="164" fontId="39" fillId="0" borderId="0" xfId="101" applyFont="true" applyBorder="true" applyAlignment="true" applyProtection="false">
      <alignment horizontal="center" vertical="bottom" textRotation="0" wrapText="false" indent="0" shrinkToFit="false"/>
      <protection locked="true" hidden="false"/>
    </xf>
    <xf numFmtId="164" fontId="0" fillId="0" borderId="0" xfId="101" applyFont="true" applyBorder="false" applyAlignment="false" applyProtection="false">
      <alignment horizontal="general" vertical="bottom" textRotation="0" wrapText="false" indent="0" shrinkToFit="false"/>
      <protection locked="true" hidden="false"/>
    </xf>
    <xf numFmtId="171" fontId="27" fillId="0" borderId="0" xfId="0" applyFont="true" applyBorder="false" applyAlignment="true" applyProtection="false">
      <alignment horizontal="center" vertical="bottom" textRotation="0" wrapText="false" indent="0" shrinkToFit="false"/>
      <protection locked="true" hidden="false"/>
    </xf>
    <xf numFmtId="169" fontId="22" fillId="0" borderId="0" xfId="0" applyFont="true" applyBorder="fals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left"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general" vertical="center" textRotation="0" wrapText="false" indent="0" shrinkToFit="false"/>
      <protection locked="true" hidden="false"/>
    </xf>
    <xf numFmtId="168" fontId="22"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9" fontId="0" fillId="8" borderId="10" xfId="0" applyFont="true" applyBorder="true" applyAlignment="true" applyProtection="false">
      <alignment horizontal="center" vertical="center" textRotation="90" wrapText="false" indent="0" shrinkToFit="false"/>
      <protection locked="true" hidden="false"/>
    </xf>
    <xf numFmtId="164" fontId="0" fillId="8" borderId="37" xfId="0" applyFont="true" applyBorder="true" applyAlignment="true" applyProtection="false">
      <alignment horizontal="center" vertical="center" textRotation="90" wrapText="false" indent="0" shrinkToFit="false"/>
      <protection locked="true" hidden="false"/>
    </xf>
    <xf numFmtId="164" fontId="0" fillId="8" borderId="38" xfId="0" applyFont="true" applyBorder="true" applyAlignment="false" applyProtection="false">
      <alignment horizontal="general" vertical="bottom" textRotation="0" wrapText="false" indent="0" shrinkToFit="false"/>
      <protection locked="true" hidden="false"/>
    </xf>
    <xf numFmtId="164" fontId="0" fillId="8" borderId="10" xfId="0" applyFont="true" applyBorder="true" applyAlignment="true" applyProtection="false">
      <alignment horizontal="center" vertical="bottom" textRotation="0" wrapText="false" indent="0" shrinkToFit="false"/>
      <protection locked="true" hidden="false"/>
    </xf>
    <xf numFmtId="164" fontId="0" fillId="8" borderId="32" xfId="0" applyFont="true" applyBorder="true" applyAlignment="true" applyProtection="false">
      <alignment horizontal="center" vertical="bottom" textRotation="0" wrapText="false" indent="0" shrinkToFit="false"/>
      <protection locked="true" hidden="false"/>
    </xf>
    <xf numFmtId="164" fontId="0" fillId="8" borderId="39" xfId="0" applyFont="true" applyBorder="true" applyAlignment="true" applyProtection="false">
      <alignment horizontal="center" vertical="bottom" textRotation="90" wrapText="false" indent="0" shrinkToFit="false"/>
      <protection locked="true" hidden="false"/>
    </xf>
    <xf numFmtId="164" fontId="0" fillId="8" borderId="39" xfId="0" applyFont="true" applyBorder="true" applyAlignment="true" applyProtection="false">
      <alignment horizontal="center" vertical="bottom" textRotation="90" wrapText="true" indent="0" shrinkToFit="false"/>
      <protection locked="true" hidden="false"/>
    </xf>
    <xf numFmtId="164" fontId="27" fillId="8" borderId="39" xfId="0" applyFont="true" applyBorder="true" applyAlignment="true" applyProtection="false">
      <alignment horizontal="center" vertical="bottom" textRotation="90" wrapText="false" indent="0" shrinkToFit="false"/>
      <protection locked="true" hidden="false"/>
    </xf>
    <xf numFmtId="164" fontId="0" fillId="8" borderId="39" xfId="0" applyFont="true" applyBorder="true" applyAlignment="true" applyProtection="false">
      <alignment horizontal="center" vertical="center" textRotation="90" wrapText="true" indent="0" shrinkToFit="false"/>
      <protection locked="true" hidden="false"/>
    </xf>
    <xf numFmtId="164" fontId="0" fillId="8" borderId="39" xfId="0" applyFont="true" applyBorder="true" applyAlignment="true" applyProtection="false">
      <alignment horizontal="center" vertical="bottom" textRotation="0" wrapText="false" indent="0" shrinkToFit="false"/>
      <protection locked="true" hidden="false"/>
    </xf>
    <xf numFmtId="169" fontId="24" fillId="8" borderId="40" xfId="0" applyFont="true" applyBorder="true" applyAlignment="true" applyProtection="false">
      <alignment horizontal="center" vertical="distributed" textRotation="0" wrapText="true" indent="0" shrinkToFit="false"/>
      <protection locked="true" hidden="false"/>
    </xf>
    <xf numFmtId="164" fontId="24" fillId="8" borderId="41" xfId="0" applyFont="true" applyBorder="true" applyAlignment="true" applyProtection="false">
      <alignment horizontal="center" vertical="distributed" textRotation="0" wrapText="true" indent="0" shrinkToFit="false"/>
      <protection locked="true" hidden="false"/>
    </xf>
    <xf numFmtId="164" fontId="24" fillId="8" borderId="42" xfId="0" applyFont="true" applyBorder="true" applyAlignment="true" applyProtection="false">
      <alignment horizontal="center" vertical="distributed" textRotation="0" wrapText="true" indent="0" shrinkToFit="false"/>
      <protection locked="true" hidden="false"/>
    </xf>
    <xf numFmtId="169" fontId="24" fillId="8" borderId="42" xfId="0" applyFont="true" applyBorder="true" applyAlignment="true" applyProtection="false">
      <alignment horizontal="center" vertical="distributed" textRotation="0" wrapText="true" indent="0" shrinkToFit="false"/>
      <protection locked="true" hidden="false"/>
    </xf>
    <xf numFmtId="164" fontId="40" fillId="8" borderId="42" xfId="0" applyFont="true" applyBorder="true" applyAlignment="true" applyProtection="false">
      <alignment horizontal="center" vertical="distributed" textRotation="0" wrapText="true" indent="0" shrinkToFit="false"/>
      <protection locked="true" hidden="false"/>
    </xf>
    <xf numFmtId="164" fontId="24" fillId="8" borderId="43" xfId="0" applyFont="true" applyBorder="true" applyAlignment="true" applyProtection="false">
      <alignment horizontal="center" vertical="distributed" textRotation="0" wrapText="true" indent="0" shrinkToFit="false"/>
      <protection locked="true" hidden="false"/>
    </xf>
    <xf numFmtId="164" fontId="24" fillId="0" borderId="0" xfId="0" applyFont="true" applyBorder="false" applyAlignment="true" applyProtection="false">
      <alignment horizontal="center" vertical="distributed" textRotation="0" wrapText="true" indent="0" shrinkToFit="false"/>
      <protection locked="true" hidden="false"/>
    </xf>
    <xf numFmtId="169" fontId="35" fillId="0" borderId="10" xfId="0" applyFont="true" applyBorder="true" applyAlignment="true" applyProtection="false">
      <alignment horizontal="center" vertical="center" textRotation="0" wrapText="true" indent="0" shrinkToFit="false"/>
      <protection locked="true" hidden="false"/>
    </xf>
    <xf numFmtId="164" fontId="27" fillId="0" borderId="10" xfId="0" applyFont="true" applyBorder="true" applyAlignment="true" applyProtection="true">
      <alignment horizontal="center" vertical="center" textRotation="0" wrapText="true" indent="0" shrinkToFit="false"/>
      <protection locked="true" hidden="false"/>
    </xf>
    <xf numFmtId="164" fontId="27" fillId="0" borderId="10" xfId="0" applyFont="true" applyBorder="true" applyAlignment="true" applyProtection="true">
      <alignment horizontal="left" vertical="center" textRotation="0" wrapText="true" indent="0" shrinkToFit="false"/>
      <protection locked="true" hidden="false"/>
    </xf>
    <xf numFmtId="164" fontId="0" fillId="0" borderId="10" xfId="0" applyFont="true" applyBorder="true" applyAlignment="true" applyProtection="true">
      <alignment horizontal="center" vertical="center" textRotation="0" wrapText="true" indent="0" shrinkToFit="false"/>
      <protection locked="true" hidden="false"/>
    </xf>
    <xf numFmtId="168" fontId="32" fillId="0" borderId="10" xfId="0" applyFont="true" applyBorder="true" applyAlignment="true" applyProtection="false">
      <alignment horizontal="center" vertical="center" textRotation="0" wrapText="true" indent="0" shrinkToFit="false"/>
      <protection locked="true" hidden="false"/>
    </xf>
    <xf numFmtId="168" fontId="35" fillId="0" borderId="10" xfId="0" applyFont="true" applyBorder="true" applyAlignment="true" applyProtection="false">
      <alignment horizontal="center" vertical="center" textRotation="0" wrapText="true" indent="0" shrinkToFit="false"/>
      <protection locked="true" hidden="false"/>
    </xf>
    <xf numFmtId="164" fontId="32" fillId="0" borderId="0" xfId="0" applyFont="true" applyBorder="false" applyAlignment="true" applyProtection="false">
      <alignment horizontal="center" vertical="center" textRotation="0" wrapText="true" indent="0" shrinkToFit="false"/>
      <protection locked="true" hidden="false"/>
    </xf>
    <xf numFmtId="169" fontId="0" fillId="0" borderId="10" xfId="0" applyFont="true" applyBorder="true" applyAlignment="true" applyProtection="false">
      <alignment horizontal="center" vertical="center" textRotation="0" wrapText="true" indent="0" shrinkToFit="false"/>
      <protection locked="true" hidden="false"/>
    </xf>
    <xf numFmtId="164" fontId="24" fillId="0" borderId="10" xfId="0" applyFont="true" applyBorder="true" applyAlignment="true" applyProtection="true">
      <alignment horizontal="center" vertical="center" textRotation="0" wrapText="true" indent="0" shrinkToFit="false"/>
      <protection locked="true" hidden="false"/>
    </xf>
    <xf numFmtId="171" fontId="0" fillId="0" borderId="10" xfId="0" applyFont="true" applyBorder="true" applyAlignment="true" applyProtection="false">
      <alignment horizontal="justify" vertical="center" textRotation="0" wrapText="true" indent="0" shrinkToFit="false"/>
      <protection locked="true" hidden="false"/>
    </xf>
    <xf numFmtId="171" fontId="0" fillId="0" borderId="10" xfId="0" applyFont="true" applyBorder="true" applyAlignment="true" applyProtection="false">
      <alignment horizontal="center" vertical="center" textRotation="0" wrapText="true" indent="0" shrinkToFit="false"/>
      <protection locked="true" hidden="false"/>
    </xf>
    <xf numFmtId="171" fontId="0" fillId="24" borderId="10" xfId="0" applyFont="true" applyBorder="true" applyAlignment="true" applyProtection="false">
      <alignment horizontal="center" vertical="center" textRotation="0" wrapText="true" indent="0" shrinkToFit="false"/>
      <protection locked="true" hidden="false"/>
    </xf>
    <xf numFmtId="171" fontId="27" fillId="0" borderId="10" xfId="101" applyFont="true" applyBorder="true" applyAlignment="true" applyProtection="false">
      <alignment horizontal="center" vertical="center" textRotation="0" wrapText="true" indent="0" shrinkToFit="false"/>
      <protection locked="true" hidden="false"/>
    </xf>
    <xf numFmtId="172" fontId="0" fillId="0" borderId="10" xfId="101" applyFont="true" applyBorder="true" applyAlignment="true" applyProtection="false">
      <alignment horizontal="center" vertical="center" textRotation="0" wrapText="true" indent="0" shrinkToFit="false"/>
      <protection locked="true" hidden="false"/>
    </xf>
    <xf numFmtId="168" fontId="0" fillId="0" borderId="10" xfId="101" applyFont="true" applyBorder="true" applyAlignment="true" applyProtection="false">
      <alignment horizontal="center" vertical="center" textRotation="0" wrapText="true" indent="0" shrinkToFit="false"/>
      <protection locked="true" hidden="false"/>
    </xf>
    <xf numFmtId="168" fontId="27" fillId="0" borderId="10" xfId="101" applyFont="true" applyBorder="true" applyAlignment="true" applyProtection="false">
      <alignment horizontal="center" vertical="center" textRotation="0" wrapText="true" indent="0" shrinkToFit="false"/>
      <protection locked="true" hidden="false"/>
    </xf>
    <xf numFmtId="164" fontId="27" fillId="0" borderId="0" xfId="0" applyFont="true" applyBorder="false" applyAlignment="true" applyProtection="false">
      <alignment horizontal="center" vertical="center" textRotation="0" wrapText="true" indent="0" shrinkToFit="false"/>
      <protection locked="true" hidden="false"/>
    </xf>
    <xf numFmtId="164" fontId="0" fillId="0" borderId="10" xfId="0" applyFont="true" applyBorder="true" applyAlignment="true" applyProtection="false">
      <alignment horizontal="center" vertical="center" textRotation="0" wrapText="true" indent="0" shrinkToFit="false"/>
      <protection locked="true" hidden="false"/>
    </xf>
    <xf numFmtId="169" fontId="0" fillId="24" borderId="10" xfId="0" applyFont="true" applyBorder="true" applyAlignment="true" applyProtection="false">
      <alignment horizontal="center" vertical="center" textRotation="0" wrapText="true" indent="0" shrinkToFit="false"/>
      <protection locked="true" hidden="false"/>
    </xf>
    <xf numFmtId="164" fontId="0" fillId="24" borderId="10" xfId="0" applyFont="true" applyBorder="true" applyAlignment="true" applyProtection="false">
      <alignment horizontal="center" vertical="center" textRotation="0" wrapText="true" indent="0" shrinkToFit="false"/>
      <protection locked="true" hidden="false"/>
    </xf>
    <xf numFmtId="164" fontId="28" fillId="0" borderId="10" xfId="0" applyFont="true" applyBorder="true" applyAlignment="true" applyProtection="false">
      <alignment horizontal="center" vertical="center" textRotation="0" wrapText="true" indent="0" shrinkToFit="false"/>
      <protection locked="true" hidden="false"/>
    </xf>
    <xf numFmtId="171" fontId="0" fillId="0" borderId="10" xfId="0" applyFont="true" applyBorder="true" applyAlignment="true" applyProtection="false">
      <alignment horizontal="center" vertical="center" textRotation="0" wrapText="false" indent="0" shrinkToFit="false"/>
      <protection locked="true" hidden="false"/>
    </xf>
    <xf numFmtId="173" fontId="35" fillId="0" borderId="10" xfId="0" applyFont="true" applyBorder="true" applyAlignment="true" applyProtection="false">
      <alignment horizontal="center" vertical="center" textRotation="0" wrapText="false" indent="0" shrinkToFit="false"/>
      <protection locked="true" hidden="false"/>
    </xf>
    <xf numFmtId="171" fontId="27" fillId="0" borderId="10" xfId="0" applyFont="true" applyBorder="true" applyAlignment="true" applyProtection="false">
      <alignment horizontal="right" vertical="center" textRotation="0" wrapText="true" indent="0" shrinkToFit="false"/>
      <protection locked="true" hidden="false"/>
    </xf>
    <xf numFmtId="171" fontId="27" fillId="0" borderId="10" xfId="0" applyFont="true" applyBorder="true" applyAlignment="true" applyProtection="false">
      <alignment horizontal="center" vertical="center" textRotation="0" wrapText="true" indent="0" shrinkToFit="false"/>
      <protection locked="true" hidden="false"/>
    </xf>
    <xf numFmtId="171" fontId="35" fillId="0" borderId="10" xfId="0" applyFont="true" applyBorder="true" applyAlignment="true" applyProtection="false">
      <alignment horizontal="center" vertical="center" textRotation="0" wrapText="false" indent="0" shrinkToFit="false"/>
      <protection locked="true" hidden="false"/>
    </xf>
    <xf numFmtId="171" fontId="27" fillId="0" borderId="10"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4" fontId="34" fillId="0" borderId="10" xfId="0" applyFont="true" applyBorder="true" applyAlignment="true" applyProtection="false">
      <alignment horizontal="center" vertical="center" textRotation="0" wrapText="tru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true" applyProtection="false">
      <alignment horizontal="general" vertical="center" textRotation="0" wrapText="true" indent="0" shrinkToFit="false"/>
      <protection locked="true" hidden="false"/>
    </xf>
    <xf numFmtId="164" fontId="27" fillId="0" borderId="10" xfId="0" applyFont="true" applyBorder="true" applyAlignment="true" applyProtection="false">
      <alignment horizontal="right" vertical="center" textRotation="0" wrapText="false" indent="0" shrinkToFit="false"/>
      <protection locked="true" hidden="false"/>
    </xf>
    <xf numFmtId="170" fontId="35" fillId="0" borderId="10" xfId="0" applyFont="true" applyBorder="true" applyAlignment="true" applyProtection="false">
      <alignment horizontal="center" vertical="center" textRotation="0" wrapText="true" indent="0" shrinkToFit="false"/>
      <protection locked="true" hidden="false"/>
    </xf>
    <xf numFmtId="168" fontId="27" fillId="0" borderId="10"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33" fillId="0" borderId="10" xfId="0" applyFont="true" applyBorder="true" applyAlignment="true" applyProtection="false">
      <alignment horizontal="center" vertical="center" textRotation="0" wrapText="false" indent="0" shrinkToFit="false"/>
      <protection locked="true" hidden="false"/>
    </xf>
    <xf numFmtId="164" fontId="34" fillId="0" borderId="10" xfId="0" applyFont="true" applyBorder="true" applyAlignment="true" applyProtection="false">
      <alignment horizontal="center" vertical="center" textRotation="0" wrapText="false" indent="0" shrinkToFit="false"/>
      <protection locked="true" hidden="false"/>
    </xf>
    <xf numFmtId="164" fontId="34" fillId="0" borderId="10" xfId="0" applyFont="tru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general" vertical="center" textRotation="0" wrapText="false" indent="0" shrinkToFit="false"/>
      <protection locked="true" hidden="false"/>
    </xf>
    <xf numFmtId="167" fontId="0" fillId="0" borderId="10" xfId="0" applyFont="true" applyBorder="true" applyAlignment="true" applyProtection="false">
      <alignment horizontal="center" vertical="center" textRotation="0" wrapText="false" indent="0" shrinkToFit="false"/>
      <protection locked="true" hidden="false"/>
    </xf>
    <xf numFmtId="170" fontId="27" fillId="0" borderId="10" xfId="0" applyFont="true" applyBorder="true" applyAlignment="true" applyProtection="false">
      <alignment horizontal="center" vertical="center" textRotation="0" wrapText="false" indent="0" shrinkToFit="false"/>
      <protection locked="true" hidden="false"/>
    </xf>
    <xf numFmtId="168" fontId="27" fillId="0" borderId="10" xfId="0" applyFont="true" applyBorder="true" applyAlignment="true" applyProtection="false">
      <alignment horizontal="center" vertical="center"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71" fontId="33" fillId="0" borderId="0" xfId="0" applyFont="true" applyBorder="true" applyAlignment="true" applyProtection="false">
      <alignment horizontal="center" vertical="center" textRotation="0" wrapText="false" indent="0" shrinkToFit="false"/>
      <protection locked="true" hidden="false"/>
    </xf>
    <xf numFmtId="164" fontId="33" fillId="0"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true" applyAlignment="true" applyProtection="false">
      <alignment horizontal="right" vertical="center" textRotation="0" wrapText="true" indent="0" shrinkToFit="false"/>
      <protection locked="true" hidden="false"/>
    </xf>
    <xf numFmtId="170" fontId="35" fillId="0" borderId="0" xfId="0" applyFont="true" applyBorder="true" applyAlignment="true" applyProtection="false">
      <alignment horizontal="center" vertical="center" textRotation="0" wrapText="false" indent="0" shrinkToFit="false"/>
      <protection locked="true" hidden="false"/>
    </xf>
    <xf numFmtId="168" fontId="27" fillId="0"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71" fontId="33" fillId="0" borderId="0" xfId="0" applyFont="true" applyBorder="false" applyAlignment="true" applyProtection="false">
      <alignment horizontal="center" vertical="center" textRotation="0" wrapText="false" indent="0" shrinkToFit="false"/>
      <protection locked="true" hidden="false"/>
    </xf>
    <xf numFmtId="164" fontId="33" fillId="0" borderId="0" xfId="0" applyFont="true" applyBorder="fals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left" vertical="bottom" textRotation="0" wrapText="false" indent="0" shrinkToFit="false"/>
      <protection locked="true" hidden="false"/>
    </xf>
    <xf numFmtId="164" fontId="27" fillId="0" borderId="0" xfId="0" applyFont="true" applyBorder="true" applyAlignment="true" applyProtection="false">
      <alignment horizontal="right" vertical="center" textRotation="0" wrapText="false" indent="0" shrinkToFit="false"/>
      <protection locked="true" hidden="false"/>
    </xf>
    <xf numFmtId="168" fontId="42" fillId="0" borderId="0" xfId="0" applyFont="true" applyBorder="false" applyAlignment="true" applyProtection="false">
      <alignment horizontal="center" vertical="center" textRotation="0" wrapText="false" indent="0" shrinkToFit="false"/>
      <protection locked="true" hidden="false"/>
    </xf>
    <xf numFmtId="171" fontId="0" fillId="0" borderId="0" xfId="0" applyFont="true" applyBorder="false" applyAlignment="true" applyProtection="false">
      <alignment horizontal="center" vertical="bottom" textRotation="0" wrapText="false" indent="0" shrinkToFit="false"/>
      <protection locked="true" hidden="false"/>
    </xf>
    <xf numFmtId="164" fontId="34" fillId="0" borderId="0" xfId="0" applyFont="true" applyBorder="false" applyAlignment="true" applyProtection="false">
      <alignment horizontal="center" vertical="bottom" textRotation="0" wrapText="false" indent="0" shrinkToFit="false"/>
      <protection locked="true" hidden="false"/>
    </xf>
    <xf numFmtId="170" fontId="32"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right" vertical="bottom" textRotation="0" wrapText="false" indent="0" shrinkToFit="false"/>
      <protection locked="true" hidden="false"/>
    </xf>
    <xf numFmtId="164" fontId="0" fillId="0" borderId="36"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9" fontId="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71" fontId="22" fillId="0" borderId="0" xfId="0" applyFont="true" applyBorder="fals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center" vertical="bottom" textRotation="0" wrapText="false" indent="0" shrinkToFit="false"/>
      <protection locked="true" hidden="false"/>
    </xf>
    <xf numFmtId="170" fontId="43"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center" textRotation="90" wrapText="true" indent="0" shrinkToFit="false"/>
      <protection locked="true" hidden="false"/>
    </xf>
    <xf numFmtId="164" fontId="24" fillId="0" borderId="0" xfId="0" applyFont="true" applyBorder="true" applyAlignment="true" applyProtection="false">
      <alignment horizontal="center" vertical="distributed" textRotation="0" wrapText="true" indent="0" shrinkToFit="false"/>
      <protection locked="true" hidden="false"/>
    </xf>
    <xf numFmtId="164" fontId="44" fillId="0" borderId="10" xfId="0" applyFont="true" applyBorder="true" applyAlignment="true" applyProtection="false">
      <alignment horizontal="right" vertical="center" textRotation="0" wrapText="true" indent="0" shrinkToFit="false"/>
      <protection locked="true" hidden="false"/>
    </xf>
    <xf numFmtId="164" fontId="45" fillId="0" borderId="10" xfId="0" applyFont="true" applyBorder="true" applyAlignment="true" applyProtection="false">
      <alignment horizontal="general" vertical="center" textRotation="0" wrapText="true" indent="0" shrinkToFit="false"/>
      <protection locked="true" hidden="false"/>
    </xf>
    <xf numFmtId="164" fontId="28" fillId="0" borderId="10" xfId="0" applyFont="true" applyBorder="true" applyAlignment="true" applyProtection="false">
      <alignment horizontal="center" vertical="center" textRotation="0" wrapText="true" indent="0" shrinkToFit="false"/>
      <protection locked="true" hidden="false"/>
    </xf>
    <xf numFmtId="164" fontId="28" fillId="24" borderId="10" xfId="0" applyFont="true" applyBorder="true" applyAlignment="true" applyProtection="false">
      <alignment horizontal="center" vertical="center" textRotation="0" wrapText="true" indent="0" shrinkToFit="false"/>
      <protection locked="true" hidden="false"/>
    </xf>
    <xf numFmtId="171" fontId="35" fillId="0" borderId="10" xfId="0" applyFont="true" applyBorder="true" applyAlignment="true" applyProtection="false">
      <alignment horizontal="center" vertical="center" textRotation="0" wrapText="true" indent="0" shrinkToFit="false"/>
      <protection locked="true" hidden="false"/>
    </xf>
    <xf numFmtId="164" fontId="28" fillId="0" borderId="10" xfId="0" applyFont="true" applyBorder="true" applyAlignment="true" applyProtection="false">
      <alignment horizontal="right" vertical="center" textRotation="0" wrapText="true" indent="0" shrinkToFit="false"/>
      <protection locked="true" hidden="false"/>
    </xf>
    <xf numFmtId="170" fontId="46" fillId="0" borderId="10" xfId="0" applyFont="true" applyBorder="true" applyAlignment="true" applyProtection="false">
      <alignment horizontal="right" vertical="center" textRotation="0" wrapText="true" indent="0" shrinkToFit="false"/>
      <protection locked="true" hidden="false"/>
    </xf>
    <xf numFmtId="168" fontId="28" fillId="0" borderId="10" xfId="0" applyFont="true" applyBorder="true" applyAlignment="true" applyProtection="false">
      <alignment horizontal="right" vertical="center" textRotation="0" wrapText="true" indent="0" shrinkToFit="false"/>
      <protection locked="true" hidden="false"/>
    </xf>
    <xf numFmtId="168" fontId="28" fillId="0" borderId="0" xfId="0" applyFont="true" applyBorder="true" applyAlignment="true" applyProtection="false">
      <alignment horizontal="right" vertical="center" textRotation="0" wrapText="true" indent="0" shrinkToFit="false"/>
      <protection locked="true" hidden="false"/>
    </xf>
    <xf numFmtId="164" fontId="27" fillId="0" borderId="0" xfId="0" applyFont="true" applyBorder="false" applyAlignment="true" applyProtection="false">
      <alignment horizontal="general" vertical="center" textRotation="0" wrapText="true" indent="0" shrinkToFit="false"/>
      <protection locked="true" hidden="false"/>
    </xf>
    <xf numFmtId="164" fontId="28" fillId="0" borderId="10" xfId="0" applyFont="true" applyBorder="true" applyAlignment="true" applyProtection="false">
      <alignment horizontal="general" vertical="center" textRotation="0" wrapText="true" indent="0" shrinkToFit="false"/>
      <protection locked="true" hidden="false"/>
    </xf>
    <xf numFmtId="171" fontId="28" fillId="24" borderId="10" xfId="0" applyFont="true" applyBorder="true" applyAlignment="true" applyProtection="false">
      <alignment horizontal="center" vertical="center" textRotation="0" wrapText="true" indent="0" shrinkToFit="false"/>
      <protection locked="true" hidden="false"/>
    </xf>
    <xf numFmtId="170" fontId="32" fillId="0" borderId="10" xfId="101" applyFont="true" applyBorder="true" applyAlignment="true" applyProtection="false">
      <alignment horizontal="center" vertical="center" textRotation="0" wrapText="true" indent="0" shrinkToFit="false"/>
      <protection locked="true" hidden="false"/>
    </xf>
    <xf numFmtId="168" fontId="27" fillId="0" borderId="0" xfId="101" applyFont="true" applyBorder="true" applyAlignment="true" applyProtection="false">
      <alignment horizontal="center" vertical="center" textRotation="0" wrapText="true" indent="0" shrinkToFit="false"/>
      <protection locked="true" hidden="false"/>
    </xf>
    <xf numFmtId="169" fontId="28" fillId="24" borderId="10" xfId="0" applyFont="true" applyBorder="true" applyAlignment="true" applyProtection="false">
      <alignment horizontal="center" vertical="center" textRotation="0" wrapText="true" indent="0" shrinkToFit="false"/>
      <protection locked="true" hidden="false"/>
    </xf>
    <xf numFmtId="164" fontId="28" fillId="0" borderId="10" xfId="0" applyFont="true" applyBorder="true" applyAlignment="true" applyProtection="false">
      <alignment horizontal="general" vertical="center" textRotation="0" wrapText="true" indent="0" shrinkToFit="false"/>
      <protection locked="true" hidden="false"/>
    </xf>
    <xf numFmtId="168" fontId="0" fillId="24" borderId="10" xfId="0" applyFont="true" applyBorder="true" applyAlignment="true" applyProtection="false">
      <alignment horizontal="center" vertical="center" textRotation="0" wrapText="true" indent="0" shrinkToFit="false"/>
      <protection locked="true" hidden="false"/>
    </xf>
    <xf numFmtId="170" fontId="0" fillId="24" borderId="10" xfId="0" applyFont="true" applyBorder="true" applyAlignment="true" applyProtection="false">
      <alignment horizontal="center" vertical="center" textRotation="0" wrapText="true" indent="0" shrinkToFit="false"/>
      <protection locked="true" hidden="false"/>
    </xf>
    <xf numFmtId="164" fontId="47" fillId="0" borderId="10" xfId="0" applyFont="true" applyBorder="true" applyAlignment="true" applyProtection="false">
      <alignment horizontal="right" vertical="center" textRotation="0" wrapText="true" indent="0" shrinkToFit="false"/>
      <protection locked="true" hidden="false"/>
    </xf>
    <xf numFmtId="164" fontId="48" fillId="0" borderId="10" xfId="0" applyFont="true" applyBorder="true" applyAlignment="true" applyProtection="false">
      <alignment horizontal="right" vertical="center" textRotation="0" wrapText="true" indent="0" shrinkToFit="false"/>
      <protection locked="true" hidden="false"/>
    </xf>
    <xf numFmtId="164" fontId="46" fillId="0" borderId="10" xfId="0" applyFont="true" applyBorder="true" applyAlignment="true" applyProtection="false">
      <alignment horizontal="center" vertical="center" textRotation="0" wrapText="true" indent="0" shrinkToFit="false"/>
      <protection locked="true" hidden="false"/>
    </xf>
    <xf numFmtId="170" fontId="49" fillId="0" borderId="10" xfId="0" applyFont="true" applyBorder="true" applyAlignment="true" applyProtection="false">
      <alignment horizontal="center" vertical="center" textRotation="0" wrapText="true" indent="0" shrinkToFit="false"/>
      <protection locked="true" hidden="false"/>
    </xf>
    <xf numFmtId="168" fontId="45" fillId="0" borderId="10" xfId="0" applyFont="true" applyBorder="true" applyAlignment="true" applyProtection="false">
      <alignment horizontal="center" vertical="center" textRotation="0" wrapText="true" indent="0" shrinkToFit="false"/>
      <protection locked="true" hidden="false"/>
    </xf>
    <xf numFmtId="168" fontId="45" fillId="0" borderId="0" xfId="0" applyFont="true" applyBorder="true" applyAlignment="true" applyProtection="false">
      <alignment horizontal="center" vertical="center" textRotation="0" wrapText="true" indent="0" shrinkToFit="false"/>
      <protection locked="true" hidden="false"/>
    </xf>
    <xf numFmtId="164" fontId="45" fillId="0" borderId="10" xfId="0" applyFont="true" applyBorder="true" applyAlignment="true" applyProtection="false">
      <alignment horizontal="general" vertical="center" textRotation="0" wrapText="false" indent="0" shrinkToFit="false"/>
      <protection locked="true" hidden="false"/>
    </xf>
    <xf numFmtId="169" fontId="28" fillId="0" borderId="10" xfId="0" applyFont="true" applyBorder="true" applyAlignment="true" applyProtection="false">
      <alignment horizontal="center" vertical="center" textRotation="0" wrapText="true" indent="0" shrinkToFit="false"/>
      <protection locked="true" hidden="false"/>
    </xf>
    <xf numFmtId="168" fontId="0" fillId="0" borderId="0" xfId="101"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8" fontId="0" fillId="0" borderId="10" xfId="0" applyFont="true" applyBorder="true" applyAlignment="true" applyProtection="false">
      <alignment horizontal="center" vertical="center" textRotation="0" wrapText="true" indent="0" shrinkToFit="false"/>
      <protection locked="true" hidden="false"/>
    </xf>
    <xf numFmtId="164" fontId="50" fillId="0" borderId="10" xfId="0" applyFont="true" applyBorder="true" applyAlignment="true" applyProtection="false">
      <alignment horizontal="right" vertical="center" textRotation="0" wrapText="true" indent="0" shrinkToFit="false"/>
      <protection locked="true" hidden="false"/>
    </xf>
    <xf numFmtId="171" fontId="28" fillId="0" borderId="10" xfId="0" applyFont="true" applyBorder="true" applyAlignment="true" applyProtection="false">
      <alignment horizontal="center" vertical="center" textRotation="0" wrapText="tru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71" fontId="0" fillId="0" borderId="10" xfId="0" applyFont="true" applyBorder="true" applyAlignment="true" applyProtection="false">
      <alignment horizontal="right" vertical="center" textRotation="0" wrapText="true" indent="0" shrinkToFit="false"/>
      <protection locked="true" hidden="false"/>
    </xf>
    <xf numFmtId="171" fontId="0" fillId="0" borderId="10" xfId="86" applyFont="true" applyBorder="true" applyAlignment="true" applyProtection="false">
      <alignment horizontal="right" vertical="center" textRotation="0" wrapText="true" indent="0" shrinkToFit="false"/>
      <protection locked="true" hidden="false"/>
    </xf>
    <xf numFmtId="171" fontId="52" fillId="0" borderId="10" xfId="86" applyFont="true" applyBorder="true" applyAlignment="true" applyProtection="false">
      <alignment horizontal="right" vertical="center" textRotation="0" wrapText="true" indent="0" shrinkToFit="false"/>
      <protection locked="true" hidden="false"/>
    </xf>
    <xf numFmtId="171" fontId="52" fillId="0" borderId="10" xfId="86" applyFont="true" applyBorder="true" applyAlignment="true" applyProtection="false">
      <alignment horizontal="center" vertical="center" textRotation="0" wrapText="false" indent="0" shrinkToFit="false"/>
      <protection locked="true" hidden="false"/>
    </xf>
    <xf numFmtId="171" fontId="52" fillId="0" borderId="10" xfId="86" applyFont="true" applyBorder="true" applyAlignment="true" applyProtection="false">
      <alignment horizontal="center" vertical="center" textRotation="0" wrapText="true" indent="0" shrinkToFit="false"/>
      <protection locked="true" hidden="false"/>
    </xf>
    <xf numFmtId="173" fontId="0" fillId="0" borderId="10" xfId="0" applyFont="true" applyBorder="true" applyAlignment="true" applyProtection="false">
      <alignment horizontal="center" vertical="center" textRotation="0" wrapText="true" indent="0" shrinkToFit="false"/>
      <protection locked="true" hidden="false"/>
    </xf>
    <xf numFmtId="164" fontId="52" fillId="0" borderId="10" xfId="86" applyFont="true" applyBorder="true" applyAlignment="true" applyProtection="false">
      <alignment horizontal="center" vertical="center" textRotation="0" wrapText="true" indent="0" shrinkToFit="false"/>
      <protection locked="true" hidden="false"/>
    </xf>
    <xf numFmtId="168" fontId="28" fillId="0" borderId="10" xfId="0" applyFont="true" applyBorder="true" applyAlignment="true" applyProtection="false">
      <alignment horizontal="center" vertical="center" textRotation="0" wrapText="true" indent="0" shrinkToFit="false"/>
      <protection locked="true" hidden="false"/>
    </xf>
    <xf numFmtId="164" fontId="48" fillId="0" borderId="10" xfId="0" applyFont="true" applyBorder="true" applyAlignment="true" applyProtection="false">
      <alignment horizontal="right" vertical="center" textRotation="0" wrapText="false" indent="0" shrinkToFit="false"/>
      <protection locked="true" hidden="false"/>
    </xf>
    <xf numFmtId="171" fontId="0" fillId="24" borderId="10" xfId="86" applyFont="true" applyBorder="true" applyAlignment="true" applyProtection="false">
      <alignment horizontal="right" vertical="center" textRotation="0" wrapText="true" indent="0" shrinkToFit="false"/>
      <protection locked="true" hidden="false"/>
    </xf>
    <xf numFmtId="164" fontId="50" fillId="24" borderId="10" xfId="0" applyFont="true" applyBorder="true" applyAlignment="true" applyProtection="false">
      <alignment horizontal="right" vertical="center" textRotation="0" wrapText="true" indent="0" shrinkToFit="false"/>
      <protection locked="true" hidden="false"/>
    </xf>
    <xf numFmtId="164" fontId="28" fillId="24" borderId="10" xfId="0" applyFont="true" applyBorder="true" applyAlignment="true" applyProtection="false">
      <alignment horizontal="right" vertical="center" textRotation="0" wrapText="true" indent="0" shrinkToFit="false"/>
      <protection locked="true" hidden="false"/>
    </xf>
    <xf numFmtId="171" fontId="27" fillId="24" borderId="10" xfId="101" applyFont="true" applyBorder="true" applyAlignment="true" applyProtection="false">
      <alignment horizontal="center" vertical="center" textRotation="0" wrapText="true" indent="0" shrinkToFit="false"/>
      <protection locked="true" hidden="false"/>
    </xf>
    <xf numFmtId="170" fontId="32" fillId="24" borderId="10" xfId="101" applyFont="true" applyBorder="true" applyAlignment="true" applyProtection="false">
      <alignment horizontal="center" vertical="center" textRotation="0" wrapText="true" indent="0" shrinkToFit="false"/>
      <protection locked="true" hidden="false"/>
    </xf>
    <xf numFmtId="168" fontId="0" fillId="24" borderId="10" xfId="101" applyFont="true" applyBorder="true" applyAlignment="true" applyProtection="false">
      <alignment horizontal="center" vertical="center" textRotation="0" wrapText="true" indent="0" shrinkToFit="false"/>
      <protection locked="true" hidden="false"/>
    </xf>
    <xf numFmtId="168" fontId="27" fillId="24" borderId="10" xfId="101" applyFont="true" applyBorder="true" applyAlignment="true" applyProtection="false">
      <alignment horizontal="center" vertical="center" textRotation="0" wrapText="true" indent="0" shrinkToFit="false"/>
      <protection locked="true" hidden="false"/>
    </xf>
    <xf numFmtId="164" fontId="0" fillId="24" borderId="0" xfId="0" applyFont="true" applyBorder="false" applyAlignment="true" applyProtection="false">
      <alignment horizontal="general" vertical="center" textRotation="0" wrapText="false" indent="0" shrinkToFit="false"/>
      <protection locked="true" hidden="false"/>
    </xf>
    <xf numFmtId="164" fontId="27" fillId="24" borderId="0" xfId="0" applyFont="true" applyBorder="false" applyAlignment="true" applyProtection="false">
      <alignment horizontal="general" vertical="center" textRotation="0" wrapText="true" indent="0" shrinkToFit="false"/>
      <protection locked="true" hidden="false"/>
    </xf>
    <xf numFmtId="171" fontId="52" fillId="24" borderId="10" xfId="86" applyFont="true" applyBorder="true" applyAlignment="true" applyProtection="false">
      <alignment horizontal="right" vertical="center" textRotation="0" wrapText="true" indent="0" shrinkToFit="false"/>
      <protection locked="true" hidden="false"/>
    </xf>
    <xf numFmtId="171" fontId="52" fillId="24" borderId="10" xfId="86" applyFont="true" applyBorder="true" applyAlignment="true" applyProtection="false">
      <alignment horizontal="center" vertical="center" textRotation="0" wrapText="false" indent="0" shrinkToFit="false"/>
      <protection locked="true" hidden="false"/>
    </xf>
    <xf numFmtId="171" fontId="52" fillId="24" borderId="10" xfId="86" applyFont="true" applyBorder="true" applyAlignment="true" applyProtection="false">
      <alignment horizontal="center" vertical="center" textRotation="0" wrapText="true" indent="0" shrinkToFit="false"/>
      <protection locked="true" hidden="false"/>
    </xf>
    <xf numFmtId="164" fontId="52" fillId="24" borderId="10" xfId="86" applyFont="true" applyBorder="true" applyAlignment="true" applyProtection="false">
      <alignment horizontal="center" vertical="center" textRotation="0" wrapText="true" indent="0" shrinkToFit="false"/>
      <protection locked="true" hidden="false"/>
    </xf>
    <xf numFmtId="172" fontId="0" fillId="0" borderId="10" xfId="0" applyFont="true" applyBorder="true" applyAlignment="true" applyProtection="false">
      <alignment horizontal="center" vertical="center" textRotation="0" wrapText="true" indent="0" shrinkToFit="false"/>
      <protection locked="true" hidden="false"/>
    </xf>
    <xf numFmtId="170" fontId="32" fillId="0" borderId="10" xfId="0" applyFont="true" applyBorder="true" applyAlignment="true" applyProtection="false">
      <alignment horizontal="center" vertical="center" textRotation="0" wrapText="true" indent="0" shrinkToFit="false"/>
      <protection locked="true" hidden="false"/>
    </xf>
    <xf numFmtId="168" fontId="0" fillId="0" borderId="0" xfId="0" applyFont="true" applyBorder="true" applyAlignment="true" applyProtection="false">
      <alignment horizontal="center" vertical="center" textRotation="0" wrapText="true" indent="0" shrinkToFit="false"/>
      <protection locked="true" hidden="false"/>
    </xf>
    <xf numFmtId="164" fontId="50" fillId="0" borderId="10" xfId="0" applyFont="true" applyBorder="true" applyAlignment="true" applyProtection="false">
      <alignment horizontal="right" vertical="center" textRotation="0" wrapText="true" indent="0" shrinkToFit="false"/>
      <protection locked="true" hidden="false"/>
    </xf>
    <xf numFmtId="164" fontId="28" fillId="0" borderId="10" xfId="0" applyFont="true" applyBorder="true" applyAlignment="true" applyProtection="false">
      <alignment horizontal="right" vertical="bottom" textRotation="0" wrapText="false" indent="0" shrinkToFit="false"/>
      <protection locked="true" hidden="false"/>
    </xf>
    <xf numFmtId="164" fontId="24" fillId="24" borderId="10" xfId="0" applyFont="true" applyBorder="true" applyAlignment="true" applyProtection="true">
      <alignment horizontal="center" vertical="center" textRotation="0" wrapText="true" indent="0" shrinkToFit="false"/>
      <protection locked="true" hidden="false"/>
    </xf>
    <xf numFmtId="164" fontId="28" fillId="24" borderId="10" xfId="0" applyFont="true" applyBorder="true" applyAlignment="true" applyProtection="false">
      <alignment horizontal="general" vertical="center" textRotation="0" wrapText="true" indent="0" shrinkToFit="false"/>
      <protection locked="true" hidden="false"/>
    </xf>
    <xf numFmtId="173" fontId="34" fillId="0" borderId="10" xfId="0" applyFont="true" applyBorder="true" applyAlignment="true" applyProtection="false">
      <alignment horizontal="center" vertical="center" textRotation="0" wrapText="false" indent="0" shrinkToFit="false"/>
      <protection locked="true" hidden="false"/>
    </xf>
    <xf numFmtId="171" fontId="0" fillId="0" borderId="10" xfId="0" applyFont="true" applyBorder="true" applyAlignment="true" applyProtection="false">
      <alignment horizontal="justify" vertical="center" textRotation="0" wrapText="false" indent="0" shrinkToFit="false"/>
      <protection locked="true" hidden="false"/>
    </xf>
    <xf numFmtId="170" fontId="32" fillId="0" borderId="10" xfId="0" applyFont="true" applyBorder="true" applyAlignment="true" applyProtection="false">
      <alignment horizontal="center" vertical="center" textRotation="0" wrapText="false" indent="0" shrinkToFit="false"/>
      <protection locked="true" hidden="false"/>
    </xf>
    <xf numFmtId="168" fontId="0" fillId="0" borderId="10" xfId="0" applyFont="true" applyBorder="true" applyAlignment="true" applyProtection="false">
      <alignment horizontal="center" vertical="center" textRotation="0" wrapText="false" indent="0" shrinkToFit="false"/>
      <protection locked="true" hidden="false"/>
    </xf>
    <xf numFmtId="168" fontId="0" fillId="0" borderId="0" xfId="0" applyFont="true" applyBorder="true" applyAlignment="true" applyProtection="false">
      <alignment horizontal="center" vertical="center" textRotation="0" wrapText="false" indent="0" shrinkToFit="false"/>
      <protection locked="true" hidden="false"/>
    </xf>
    <xf numFmtId="168" fontId="27" fillId="0" borderId="0" xfId="0" applyFont="true" applyBorder="true" applyAlignment="true" applyProtection="false">
      <alignment horizontal="center" vertical="center" textRotation="0" wrapText="true" indent="0" shrinkToFit="false"/>
      <protection locked="true" hidden="false"/>
    </xf>
    <xf numFmtId="168" fontId="27" fillId="0" borderId="0" xfId="0" applyFont="true" applyBorder="true" applyAlignment="true" applyProtection="false">
      <alignment horizontal="center" vertical="center" textRotation="0" wrapText="false" indent="0" shrinkToFit="false"/>
      <protection locked="true" hidden="false"/>
    </xf>
    <xf numFmtId="164" fontId="33" fillId="0" borderId="0" xfId="0" applyFont="true" applyBorder="true" applyAlignment="true" applyProtection="false">
      <alignment horizontal="center" vertical="center" textRotation="0" wrapText="false" indent="0" shrinkToFit="false"/>
      <protection locked="true" hidden="false"/>
    </xf>
    <xf numFmtId="164" fontId="34" fillId="0" borderId="0" xfId="0" applyFont="true" applyBorder="true" applyAlignment="true" applyProtection="false">
      <alignment horizontal="center" vertical="center" textRotation="0" wrapText="false" indent="0" shrinkToFit="false"/>
      <protection locked="true" hidden="false"/>
    </xf>
    <xf numFmtId="164" fontId="3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70" fontId="27" fillId="0" borderId="0" xfId="0" applyFont="true" applyBorder="true" applyAlignment="true" applyProtection="false">
      <alignment horizontal="center" vertical="center" textRotation="0" wrapText="false" indent="0" shrinkToFit="false"/>
      <protection locked="true" hidden="false"/>
    </xf>
    <xf numFmtId="170" fontId="32" fillId="0" borderId="0" xfId="0" applyFont="true" applyBorder="false" applyAlignment="true" applyProtection="false">
      <alignment horizontal="general" vertical="center" textRotation="0" wrapText="false" indent="0" shrinkToFit="false"/>
      <protection locked="true" hidden="false"/>
    </xf>
    <xf numFmtId="168" fontId="42" fillId="0" borderId="0" xfId="0" applyFont="true" applyBorder="false" applyAlignment="true" applyProtection="false">
      <alignment horizontal="center" vertical="center"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71" fontId="0" fillId="0" borderId="0" xfId="0" applyFont="true" applyBorder="fals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false">
      <alignment horizontal="left" vertical="bottom" textRotation="0" wrapText="false" indent="0" shrinkToFit="false"/>
      <protection locked="true" hidden="false"/>
    </xf>
    <xf numFmtId="164" fontId="34" fillId="0" borderId="0" xfId="0" applyFont="true" applyBorder="true" applyAlignment="true" applyProtection="false">
      <alignment horizontal="left" vertical="center" textRotation="0" wrapText="false" indent="0" shrinkToFit="false"/>
      <protection locked="true" hidden="false"/>
    </xf>
    <xf numFmtId="164" fontId="34" fillId="0" borderId="0" xfId="0" applyFont="true" applyBorder="false" applyAlignment="true" applyProtection="false">
      <alignment horizontal="left" vertical="center" textRotation="0" wrapText="false" indent="0" shrinkToFit="false"/>
      <protection locked="true" hidden="false"/>
    </xf>
    <xf numFmtId="164" fontId="34" fillId="0" borderId="0" xfId="0" applyFont="true" applyBorder="true" applyAlignment="true" applyProtection="false">
      <alignment horizontal="left" vertical="center" textRotation="90" wrapText="true" indent="0" shrinkToFit="false"/>
      <protection locked="true" hidden="false"/>
    </xf>
    <xf numFmtId="164" fontId="24" fillId="0" borderId="0" xfId="0" applyFont="true" applyBorder="fals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right" vertical="center" textRotation="0" wrapText="true" indent="0" shrinkToFit="false"/>
      <protection locked="true" hidden="false"/>
    </xf>
    <xf numFmtId="168" fontId="50" fillId="0" borderId="0" xfId="0" applyFont="true" applyBorder="true" applyAlignment="true" applyProtection="false">
      <alignment horizontal="left" vertical="center" textRotation="0" wrapText="true" indent="0" shrinkToFit="false"/>
      <protection locked="true" hidden="false"/>
    </xf>
    <xf numFmtId="164" fontId="28" fillId="0" borderId="10" xfId="0" applyFont="true" applyBorder="true" applyAlignment="true" applyProtection="false">
      <alignment horizontal="left" vertical="center" textRotation="0" wrapText="true" indent="0" shrinkToFit="false"/>
      <protection locked="true" hidden="false"/>
    </xf>
    <xf numFmtId="168" fontId="34" fillId="0" borderId="0" xfId="101"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justify" vertical="center" textRotation="0" wrapText="true" indent="0" shrinkToFit="false"/>
      <protection locked="true" hidden="false"/>
    </xf>
    <xf numFmtId="169" fontId="32" fillId="0" borderId="10" xfId="101" applyFont="true" applyBorder="true" applyAlignment="true" applyProtection="false">
      <alignment horizontal="center" vertical="center" textRotation="0" wrapText="true" indent="0" shrinkToFit="false"/>
      <protection locked="true" hidden="false"/>
    </xf>
    <xf numFmtId="164" fontId="32" fillId="0" borderId="0" xfId="0" applyFont="true" applyBorder="false" applyAlignment="true" applyProtection="false">
      <alignment horizontal="general" vertical="center" textRotation="0" wrapText="false" indent="0" shrinkToFit="false"/>
      <protection locked="true" hidden="false"/>
    </xf>
    <xf numFmtId="164" fontId="32" fillId="0" borderId="0" xfId="0" applyFont="true" applyBorder="false" applyAlignment="true" applyProtection="false">
      <alignment horizontal="general" vertical="center" textRotation="0" wrapText="true" indent="0" shrinkToFit="false"/>
      <protection locked="true" hidden="false"/>
    </xf>
    <xf numFmtId="164" fontId="0" fillId="24" borderId="10" xfId="0" applyFont="true" applyBorder="true" applyAlignment="true" applyProtection="false">
      <alignment horizontal="justify" vertical="center" textRotation="0" wrapText="true" indent="0" shrinkToFit="false"/>
      <protection locked="true" hidden="false"/>
    </xf>
    <xf numFmtId="164" fontId="0" fillId="0" borderId="10" xfId="0" applyFont="true" applyBorder="true" applyAlignment="true" applyProtection="false">
      <alignment horizontal="center" vertical="center" textRotation="0" wrapText="true" indent="0" shrinkToFit="false"/>
      <protection locked="true" hidden="false"/>
    </xf>
    <xf numFmtId="164" fontId="27" fillId="0" borderId="10" xfId="105" applyFont="true" applyBorder="true" applyAlignment="true" applyProtection="false">
      <alignment horizontal="center" vertical="center" textRotation="0" wrapText="true" indent="0" shrinkToFit="false"/>
      <protection locked="true" hidden="false"/>
    </xf>
    <xf numFmtId="171" fontId="32" fillId="0" borderId="10" xfId="105" applyFont="true" applyBorder="true" applyAlignment="true" applyProtection="false">
      <alignment horizontal="center" vertical="center" textRotation="0" wrapText="true" indent="0" shrinkToFit="false"/>
      <protection locked="true" hidden="false"/>
    </xf>
    <xf numFmtId="171" fontId="0" fillId="0" borderId="10" xfId="105" applyFont="true" applyBorder="true" applyAlignment="true" applyProtection="false">
      <alignment horizontal="center" vertical="center" textRotation="0" wrapText="true" indent="0" shrinkToFit="false"/>
      <protection locked="true" hidden="false"/>
    </xf>
    <xf numFmtId="171" fontId="27" fillId="0" borderId="10" xfId="105" applyFont="true" applyBorder="true" applyAlignment="true" applyProtection="false">
      <alignment horizontal="center" vertical="center" textRotation="0" wrapText="true" indent="0" shrinkToFit="false"/>
      <protection locked="true" hidden="false"/>
    </xf>
    <xf numFmtId="171" fontId="34" fillId="0" borderId="0" xfId="105" applyFont="true" applyBorder="true" applyAlignment="true" applyProtection="false">
      <alignment horizontal="left" vertical="center" textRotation="0" wrapText="true" indent="0" shrinkToFit="false"/>
      <protection locked="true" hidden="false"/>
    </xf>
    <xf numFmtId="168" fontId="0" fillId="0" borderId="10" xfId="105" applyFont="true" applyBorder="true" applyAlignment="true" applyProtection="false">
      <alignment horizontal="center" vertical="center" textRotation="0" wrapText="true" indent="0" shrinkToFit="false"/>
      <protection locked="true" hidden="false"/>
    </xf>
    <xf numFmtId="164" fontId="0" fillId="0" borderId="10" xfId="0" applyFont="true" applyBorder="true" applyAlignment="true" applyProtection="false">
      <alignment horizontal="justify" vertical="center" textRotation="0" wrapText="true" indent="0" shrinkToFit="false"/>
      <protection locked="true" hidden="false"/>
    </xf>
    <xf numFmtId="171" fontId="54" fillId="0" borderId="0" xfId="105" applyFont="true" applyBorder="true" applyAlignment="true" applyProtection="false">
      <alignment horizontal="left" vertical="center" textRotation="0" wrapText="true" indent="0" shrinkToFit="false"/>
      <protection locked="true" hidden="false"/>
    </xf>
    <xf numFmtId="164" fontId="0" fillId="0" borderId="10" xfId="101" applyFont="true" applyBorder="true" applyAlignment="true" applyProtection="false">
      <alignment horizontal="justify" vertical="center" textRotation="0" wrapText="true" indent="0" shrinkToFit="false"/>
      <protection locked="true" hidden="false"/>
    </xf>
    <xf numFmtId="164" fontId="0" fillId="0" borderId="10" xfId="101" applyFont="true" applyBorder="true" applyAlignment="true" applyProtection="false">
      <alignment horizontal="center" vertical="center" textRotation="0" wrapText="true" indent="0" shrinkToFit="false"/>
      <protection locked="true" hidden="false"/>
    </xf>
    <xf numFmtId="164" fontId="33" fillId="0" borderId="0" xfId="0" applyFont="true" applyBorder="false" applyAlignment="true" applyProtection="false">
      <alignment horizontal="general" vertical="center" textRotation="0" wrapText="false" indent="0" shrinkToFit="false"/>
      <protection locked="true" hidden="false"/>
    </xf>
    <xf numFmtId="170" fontId="32" fillId="0" borderId="10" xfId="105" applyFont="true" applyBorder="true" applyAlignment="true" applyProtection="false">
      <alignment horizontal="center" vertical="center" textRotation="0" wrapText="true" indent="0" shrinkToFit="false"/>
      <protection locked="true" hidden="false"/>
    </xf>
    <xf numFmtId="168" fontId="27" fillId="0" borderId="10" xfId="105" applyFont="true" applyBorder="true" applyAlignment="true" applyProtection="false">
      <alignment horizontal="center" vertical="center" textRotation="0" wrapText="true" indent="0" shrinkToFit="false"/>
      <protection locked="true" hidden="false"/>
    </xf>
    <xf numFmtId="168" fontId="34" fillId="0" borderId="0" xfId="105" applyFont="true" applyBorder="true" applyAlignment="true" applyProtection="false">
      <alignment horizontal="left" vertical="center" textRotation="0" wrapText="true" indent="0" shrinkToFit="false"/>
      <protection locked="true" hidden="false"/>
    </xf>
    <xf numFmtId="164" fontId="55" fillId="0" borderId="0" xfId="0" applyFont="true" applyBorder="false" applyAlignment="true" applyProtection="false">
      <alignment horizontal="general" vertical="center" textRotation="0" wrapText="true" indent="0" shrinkToFit="false"/>
      <protection locked="true" hidden="false"/>
    </xf>
    <xf numFmtId="168" fontId="56" fillId="0" borderId="0" xfId="0" applyFont="true" applyBorder="true" applyAlignment="true" applyProtection="false">
      <alignment horizontal="left" vertical="center" textRotation="0" wrapText="true" indent="0" shrinkToFit="false"/>
      <protection locked="true" hidden="false"/>
    </xf>
    <xf numFmtId="171" fontId="0" fillId="0" borderId="10" xfId="95" applyFont="true" applyBorder="true" applyAlignment="true" applyProtection="false">
      <alignment horizontal="center" vertical="center" textRotation="0" wrapText="true" indent="0" shrinkToFit="false"/>
      <protection locked="true" hidden="false"/>
    </xf>
    <xf numFmtId="171" fontId="27" fillId="0" borderId="10" xfId="101" applyFont="true" applyBorder="true" applyAlignment="true" applyProtection="false">
      <alignment horizontal="center" vertical="center" textRotation="0" wrapText="false" indent="0" shrinkToFit="false"/>
      <protection locked="true" hidden="false"/>
    </xf>
    <xf numFmtId="173" fontId="35" fillId="0" borderId="10" xfId="0" applyFont="true" applyBorder="true" applyAlignment="true" applyProtection="false">
      <alignment horizontal="center" vertical="center" textRotation="0" wrapText="true" indent="0" shrinkToFit="false"/>
      <protection locked="true" hidden="false"/>
    </xf>
    <xf numFmtId="164" fontId="0" fillId="0" borderId="10" xfId="101" applyFont="true" applyBorder="true" applyAlignment="true" applyProtection="false">
      <alignment horizontal="right" vertical="center" textRotation="0" wrapText="true" indent="0" shrinkToFit="false"/>
      <protection locked="true" hidden="false"/>
    </xf>
    <xf numFmtId="169" fontId="0" fillId="0" borderId="10" xfId="101" applyFont="true" applyBorder="true" applyAlignment="true" applyProtection="false">
      <alignment horizontal="center" vertical="center" textRotation="0" wrapText="true" indent="0" shrinkToFit="false"/>
      <protection locked="true" hidden="false"/>
    </xf>
    <xf numFmtId="169" fontId="0" fillId="0" borderId="10" xfId="89" applyFont="true" applyBorder="true" applyAlignment="true" applyProtection="false">
      <alignment horizontal="center" vertical="center" textRotation="0" wrapText="true" indent="0" shrinkToFit="false"/>
      <protection locked="true" hidden="false"/>
    </xf>
    <xf numFmtId="171" fontId="0" fillId="0" borderId="10" xfId="94" applyFont="true" applyBorder="true" applyAlignment="true" applyProtection="false">
      <alignment horizontal="justify" vertical="center" textRotation="0" wrapText="true" indent="0" shrinkToFit="false"/>
      <protection locked="true" hidden="false"/>
    </xf>
    <xf numFmtId="171" fontId="0" fillId="0" borderId="10" xfId="94" applyFont="true" applyBorder="true" applyAlignment="true" applyProtection="false">
      <alignment horizontal="center" vertical="center" textRotation="0" wrapText="true" indent="0" shrinkToFit="false"/>
      <protection locked="true" hidden="false"/>
    </xf>
    <xf numFmtId="171" fontId="28" fillId="0" borderId="10" xfId="94" applyFont="true" applyBorder="true" applyAlignment="true" applyProtection="false">
      <alignment horizontal="center" vertical="center" textRotation="0" wrapText="false" indent="0" shrinkToFit="false"/>
      <protection locked="true" hidden="false"/>
    </xf>
    <xf numFmtId="164" fontId="27" fillId="0" borderId="0" xfId="89" applyFont="true" applyBorder="false" applyAlignment="true" applyProtection="false">
      <alignment horizontal="general" vertical="center" textRotation="0" wrapText="false" indent="0" shrinkToFit="false"/>
      <protection locked="true" hidden="false"/>
    </xf>
    <xf numFmtId="164" fontId="27" fillId="0" borderId="0" xfId="89" applyFont="true" applyBorder="false" applyAlignment="true" applyProtection="false">
      <alignment horizontal="general" vertical="center" textRotation="0" wrapText="true" indent="0" shrinkToFit="false"/>
      <protection locked="true" hidden="false"/>
    </xf>
    <xf numFmtId="164" fontId="0" fillId="0" borderId="10" xfId="89" applyFont="true" applyBorder="true" applyAlignment="true" applyProtection="false">
      <alignment horizontal="center" vertical="center" textRotation="0" wrapText="true" indent="0" shrinkToFit="false"/>
      <protection locked="true" hidden="false"/>
    </xf>
    <xf numFmtId="173" fontId="0" fillId="0" borderId="10" xfId="89" applyFont="true" applyBorder="true" applyAlignment="true" applyProtection="false">
      <alignment horizontal="center" vertical="center" textRotation="0" wrapText="true" indent="0" shrinkToFit="false"/>
      <protection locked="true" hidden="false"/>
    </xf>
    <xf numFmtId="171" fontId="0" fillId="0" borderId="10" xfId="94" applyFont="true" applyBorder="true" applyAlignment="true" applyProtection="false">
      <alignment horizontal="right" vertical="center" textRotation="0" wrapText="true" indent="0" shrinkToFit="false"/>
      <protection locked="true" hidden="false"/>
    </xf>
    <xf numFmtId="171" fontId="0" fillId="0" borderId="10" xfId="94" applyFont="true" applyBorder="true" applyAlignment="true" applyProtection="false">
      <alignment horizontal="left" vertical="center" textRotation="0" wrapText="true" indent="0" shrinkToFit="false"/>
      <protection locked="true" hidden="false"/>
    </xf>
    <xf numFmtId="169" fontId="0" fillId="24" borderId="10" xfId="89" applyFont="true" applyBorder="true" applyAlignment="true" applyProtection="false">
      <alignment horizontal="center" vertical="center" textRotation="0" wrapText="true" indent="0" shrinkToFit="false"/>
      <protection locked="true" hidden="false"/>
    </xf>
    <xf numFmtId="165" fontId="0" fillId="24" borderId="10" xfId="74" applyFont="true" applyBorder="true" applyAlignment="true" applyProtection="true">
      <alignment horizontal="general" vertical="center" textRotation="0" wrapText="true" indent="0" shrinkToFit="false"/>
      <protection locked="true" hidden="false"/>
    </xf>
    <xf numFmtId="164" fontId="0" fillId="24" borderId="10" xfId="95" applyFont="true" applyBorder="true" applyAlignment="true" applyProtection="false">
      <alignment horizontal="center" vertical="center" textRotation="0" wrapText="true" indent="0" shrinkToFit="false"/>
      <protection locked="true" hidden="false"/>
    </xf>
    <xf numFmtId="171" fontId="0" fillId="24" borderId="10" xfId="95" applyFont="true" applyBorder="true" applyAlignment="true" applyProtection="false">
      <alignment horizontal="center" vertical="center" textRotation="0" wrapText="true" indent="0" shrinkToFit="false"/>
      <protection locked="true" hidden="false"/>
    </xf>
    <xf numFmtId="171" fontId="27" fillId="24" borderId="10" xfId="101" applyFont="true" applyBorder="true" applyAlignment="true" applyProtection="false">
      <alignment horizontal="center" vertical="center" textRotation="0" wrapText="false" indent="0" shrinkToFit="false"/>
      <protection locked="true" hidden="false"/>
    </xf>
    <xf numFmtId="164" fontId="27" fillId="24" borderId="0" xfId="89" applyFont="true" applyBorder="false" applyAlignment="true" applyProtection="false">
      <alignment horizontal="general" vertical="center" textRotation="0" wrapText="false" indent="0" shrinkToFit="false"/>
      <protection locked="true" hidden="false"/>
    </xf>
    <xf numFmtId="164" fontId="27" fillId="24" borderId="0" xfId="89" applyFont="true" applyBorder="false" applyAlignment="true" applyProtection="false">
      <alignment horizontal="general" vertical="center" textRotation="0" wrapText="true" indent="0" shrinkToFit="false"/>
      <protection locked="true" hidden="false"/>
    </xf>
    <xf numFmtId="164" fontId="0" fillId="24" borderId="10" xfId="89" applyFont="true" applyBorder="true" applyAlignment="true" applyProtection="false">
      <alignment horizontal="center" vertical="center" textRotation="0" wrapText="true" indent="0" shrinkToFit="false"/>
      <protection locked="true" hidden="false"/>
    </xf>
    <xf numFmtId="173" fontId="0" fillId="24" borderId="10" xfId="89" applyFont="true" applyBorder="true" applyAlignment="true" applyProtection="false">
      <alignment horizontal="center" vertical="center" textRotation="0" wrapText="true" indent="0" shrinkToFit="false"/>
      <protection locked="true" hidden="false"/>
    </xf>
    <xf numFmtId="164" fontId="0" fillId="24" borderId="10" xfId="87" applyFont="true" applyBorder="true" applyAlignment="true" applyProtection="false">
      <alignment horizontal="right" vertical="center" textRotation="0" wrapText="true" indent="0" shrinkToFit="false"/>
      <protection locked="true" hidden="false"/>
    </xf>
    <xf numFmtId="171" fontId="0" fillId="24" borderId="10" xfId="87" applyFont="true" applyBorder="true" applyAlignment="true" applyProtection="false">
      <alignment horizontal="center" vertical="center" textRotation="0" wrapText="true" indent="0" shrinkToFit="false"/>
      <protection locked="true" hidden="false"/>
    </xf>
    <xf numFmtId="164" fontId="0" fillId="0" borderId="10" xfId="87" applyFont="true" applyBorder="true" applyAlignment="true" applyProtection="false">
      <alignment horizontal="right" vertical="center" textRotation="0" wrapText="true" indent="0" shrinkToFit="false"/>
      <protection locked="true" hidden="false"/>
    </xf>
    <xf numFmtId="164" fontId="57" fillId="0" borderId="10" xfId="0" applyFont="true" applyBorder="true" applyAlignment="true" applyProtection="false">
      <alignment horizontal="right" vertical="center" textRotation="0" wrapText="true" indent="0" shrinkToFit="false"/>
      <protection locked="true" hidden="false"/>
    </xf>
    <xf numFmtId="168" fontId="34" fillId="0" borderId="0" xfId="0" applyFont="true" applyBorder="true" applyAlignment="true" applyProtection="false">
      <alignment horizontal="left" vertical="center" textRotation="0" wrapText="true" indent="0" shrinkToFit="false"/>
      <protection locked="true" hidden="false"/>
    </xf>
    <xf numFmtId="164" fontId="28" fillId="0" borderId="10" xfId="0" applyFont="true" applyBorder="true" applyAlignment="true" applyProtection="false">
      <alignment horizontal="right" vertical="center" textRotation="0" wrapText="true" indent="0" shrinkToFit="false"/>
      <protection locked="true" hidden="false"/>
    </xf>
    <xf numFmtId="174" fontId="0" fillId="24" borderId="10" xfId="0" applyFont="true" applyBorder="true" applyAlignment="true" applyProtection="false">
      <alignment horizontal="center" vertical="center" textRotation="0" wrapText="true" indent="0" shrinkToFit="false"/>
      <protection locked="true" hidden="false"/>
    </xf>
    <xf numFmtId="168" fontId="54" fillId="0" borderId="0" xfId="101" applyFont="true" applyBorder="true" applyAlignment="true" applyProtection="false">
      <alignment horizontal="left" vertical="center" textRotation="0" wrapText="true" indent="0" shrinkToFit="false"/>
      <protection locked="true" hidden="false"/>
    </xf>
    <xf numFmtId="164" fontId="49" fillId="0" borderId="10" xfId="0" applyFont="true" applyBorder="true" applyAlignment="true" applyProtection="false">
      <alignment horizontal="general" vertical="center" textRotation="0" wrapText="true" indent="0" shrinkToFit="false"/>
      <protection locked="true" hidden="false"/>
    </xf>
    <xf numFmtId="171" fontId="27" fillId="0" borderId="0" xfId="0" applyFont="true" applyBorder="false" applyAlignment="true" applyProtection="false">
      <alignment horizontal="general" vertical="center" textRotation="0" wrapText="false" indent="0" shrinkToFit="false"/>
      <protection locked="true" hidden="false"/>
    </xf>
    <xf numFmtId="164" fontId="46" fillId="24" borderId="10" xfId="0" applyFont="true" applyBorder="true" applyAlignment="true" applyProtection="false">
      <alignment horizontal="center" vertical="center" textRotation="0" wrapText="true" indent="0" shrinkToFit="false"/>
      <protection locked="true" hidden="false"/>
    </xf>
    <xf numFmtId="172" fontId="32" fillId="24" borderId="10" xfId="101" applyFont="true" applyBorder="true" applyAlignment="true" applyProtection="false">
      <alignment horizontal="center" vertical="center" textRotation="0" wrapText="true" indent="0" shrinkToFit="false"/>
      <protection locked="true" hidden="false"/>
    </xf>
    <xf numFmtId="172" fontId="49" fillId="0" borderId="10" xfId="0" applyFont="true" applyBorder="true" applyAlignment="true" applyProtection="false">
      <alignment horizontal="center" vertical="center" textRotation="0" wrapText="true" indent="0" shrinkToFit="false"/>
      <protection locked="true" hidden="false"/>
    </xf>
    <xf numFmtId="164" fontId="0" fillId="24" borderId="10" xfId="0" applyFont="true" applyBorder="true" applyAlignment="true" applyProtection="false">
      <alignment horizontal="right" vertical="center" textRotation="0" wrapText="false" indent="0" shrinkToFit="false"/>
      <protection locked="true" hidden="false"/>
    </xf>
    <xf numFmtId="171" fontId="0" fillId="24" borderId="10" xfId="0" applyFont="true" applyBorder="true" applyAlignment="true" applyProtection="false">
      <alignment horizontal="center" vertical="center" textRotation="0" wrapText="false" indent="0" shrinkToFit="false"/>
      <protection locked="true" hidden="false"/>
    </xf>
    <xf numFmtId="171" fontId="27" fillId="24" borderId="10" xfId="105" applyFont="true" applyBorder="true" applyAlignment="true" applyProtection="false">
      <alignment horizontal="center" vertical="center" textRotation="0" wrapText="true" indent="0" shrinkToFit="false"/>
      <protection locked="true" hidden="false"/>
    </xf>
    <xf numFmtId="170" fontId="32" fillId="24" borderId="10" xfId="105" applyFont="true" applyBorder="true" applyAlignment="true" applyProtection="false">
      <alignment horizontal="center" vertical="center" textRotation="0" wrapText="true" indent="0" shrinkToFit="false"/>
      <protection locked="true" hidden="false"/>
    </xf>
    <xf numFmtId="168" fontId="0" fillId="24" borderId="10" xfId="105" applyFont="true" applyBorder="true" applyAlignment="true" applyProtection="false">
      <alignment horizontal="center" vertical="center" textRotation="0" wrapText="true" indent="0" shrinkToFit="false"/>
      <protection locked="true" hidden="false"/>
    </xf>
    <xf numFmtId="168" fontId="27" fillId="24" borderId="10" xfId="105" applyFont="true" applyBorder="true" applyAlignment="true" applyProtection="false">
      <alignment horizontal="center" vertical="center" textRotation="0" wrapText="true" indent="0" shrinkToFit="false"/>
      <protection locked="true" hidden="false"/>
    </xf>
    <xf numFmtId="169" fontId="0" fillId="24" borderId="10" xfId="101" applyFont="true" applyBorder="true" applyAlignment="true" applyProtection="false">
      <alignment horizontal="center" vertical="center" textRotation="0" wrapText="true" indent="0" shrinkToFit="false"/>
      <protection locked="true" hidden="false"/>
    </xf>
    <xf numFmtId="168" fontId="34" fillId="0" borderId="0" xfId="0" applyFont="true" applyBorder="true" applyAlignment="true" applyProtection="false">
      <alignment horizontal="left" vertical="center" textRotation="0" wrapText="false" indent="0" shrinkToFit="false"/>
      <protection locked="true" hidden="false"/>
    </xf>
    <xf numFmtId="164" fontId="34" fillId="0" borderId="0" xfId="0" applyFont="true" applyBorder="false" applyAlignment="true" applyProtection="false">
      <alignment horizontal="general" vertical="center" textRotation="0" wrapText="false" indent="0" shrinkToFit="false"/>
      <protection locked="true" hidden="false"/>
    </xf>
    <xf numFmtId="168" fontId="58" fillId="0" borderId="0" xfId="0" applyFont="true" applyBorder="false" applyAlignment="true" applyProtection="false">
      <alignment horizontal="left" vertical="center" textRotation="0" wrapText="false" indent="0" shrinkToFit="false"/>
      <protection locked="true" hidden="false"/>
    </xf>
    <xf numFmtId="164" fontId="34" fillId="0" borderId="0" xfId="0" applyFont="true" applyBorder="false" applyAlignment="true" applyProtection="false">
      <alignment horizontal="general" vertical="center" textRotation="0" wrapText="false" indent="0" shrinkToFit="false"/>
      <protection locked="true" hidden="false"/>
    </xf>
    <xf numFmtId="171" fontId="0" fillId="0" borderId="10" xfId="0" applyFont="true" applyBorder="true" applyAlignment="false" applyProtection="false">
      <alignment horizontal="general" vertical="bottom" textRotation="0" wrapText="false" indent="0" shrinkToFit="false"/>
      <protection locked="true" hidden="false"/>
    </xf>
    <xf numFmtId="164" fontId="44" fillId="0" borderId="10" xfId="0" applyFont="true" applyBorder="true" applyAlignment="true" applyProtection="false">
      <alignment horizontal="right" vertical="center" textRotation="0" wrapText="true" indent="0" shrinkToFit="false"/>
      <protection locked="true" hidden="false"/>
    </xf>
    <xf numFmtId="164" fontId="45" fillId="0" borderId="10" xfId="0" applyFont="true" applyBorder="true" applyAlignment="true" applyProtection="false">
      <alignment horizontal="general" vertical="center" textRotation="0" wrapText="true" indent="0" shrinkToFit="false"/>
      <protection locked="true" hidden="false"/>
    </xf>
    <xf numFmtId="164" fontId="0" fillId="0" borderId="10" xfId="105" applyFont="true" applyBorder="true" applyAlignment="true" applyProtection="false">
      <alignment horizontal="justify" vertical="center" textRotation="0" wrapText="true" indent="0" shrinkToFit="false"/>
      <protection locked="true" hidden="false"/>
    </xf>
    <xf numFmtId="168" fontId="28" fillId="24" borderId="10" xfId="0" applyFont="true" applyBorder="true" applyAlignment="true" applyProtection="false">
      <alignment horizontal="center" vertical="center" textRotation="0" wrapText="true" indent="0" shrinkToFit="false"/>
      <protection locked="true" hidden="false"/>
    </xf>
    <xf numFmtId="164" fontId="0" fillId="0" borderId="10" xfId="105" applyFont="true" applyBorder="true" applyAlignment="true" applyProtection="false">
      <alignment horizontal="right" vertical="center" textRotation="0" wrapText="true" indent="0" shrinkToFit="false"/>
      <protection locked="true" hidden="false"/>
    </xf>
    <xf numFmtId="171" fontId="0" fillId="24" borderId="10" xfId="105" applyFont="true" applyBorder="true" applyAlignment="true" applyProtection="false">
      <alignment horizontal="center" vertical="center" textRotation="0" wrapText="true" indent="0" shrinkToFit="false"/>
      <protection locked="true" hidden="false"/>
    </xf>
    <xf numFmtId="164" fontId="0" fillId="0" borderId="10" xfId="105" applyFont="true" applyBorder="true" applyAlignment="true" applyProtection="false">
      <alignment horizontal="center" vertical="center" textRotation="0" wrapText="true" indent="0" shrinkToFit="false"/>
      <protection locked="true" hidden="false"/>
    </xf>
    <xf numFmtId="169" fontId="0" fillId="24" borderId="10" xfId="105" applyFont="true" applyBorder="true" applyAlignment="true" applyProtection="false">
      <alignment horizontal="center" vertical="center" textRotation="0" wrapText="true" indent="0" shrinkToFit="false"/>
      <protection locked="true" hidden="false"/>
    </xf>
    <xf numFmtId="171" fontId="0" fillId="24" borderId="10" xfId="101" applyFont="true" applyBorder="true" applyAlignment="true" applyProtection="false">
      <alignment horizontal="center" vertical="center" textRotation="0" wrapText="true" indent="0" shrinkToFit="false"/>
      <protection locked="true" hidden="false"/>
    </xf>
    <xf numFmtId="164" fontId="59" fillId="0" borderId="10" xfId="0" applyFont="true" applyBorder="true" applyAlignment="true" applyProtection="false">
      <alignment horizontal="right" vertical="center" textRotation="0" wrapText="true" indent="0" shrinkToFit="false"/>
      <protection locked="true" hidden="false"/>
    </xf>
    <xf numFmtId="164" fontId="48" fillId="0" borderId="10" xfId="0" applyFont="true" applyBorder="true" applyAlignment="true" applyProtection="false">
      <alignment horizontal="right" vertical="center" textRotation="0" wrapText="false" indent="0" shrinkToFit="false"/>
      <protection locked="true" hidden="false"/>
    </xf>
    <xf numFmtId="164" fontId="46" fillId="0" borderId="10" xfId="0" applyFont="true" applyBorder="true" applyAlignment="true" applyProtection="false">
      <alignment horizontal="center" vertical="center" textRotation="0" wrapText="true" indent="0" shrinkToFit="false"/>
      <protection locked="true" hidden="false"/>
    </xf>
    <xf numFmtId="170" fontId="49" fillId="0" borderId="10" xfId="0" applyFont="true" applyBorder="true" applyAlignment="true" applyProtection="false">
      <alignment horizontal="center" vertical="center" textRotation="0" wrapText="true" indent="0" shrinkToFit="false"/>
      <protection locked="true" hidden="false"/>
    </xf>
    <xf numFmtId="168" fontId="45" fillId="0" borderId="10" xfId="0" applyFont="true" applyBorder="true" applyAlignment="true" applyProtection="false">
      <alignment horizontal="center" vertical="center" textRotation="0" wrapText="true" indent="0" shrinkToFit="false"/>
      <protection locked="true" hidden="false"/>
    </xf>
    <xf numFmtId="164" fontId="50" fillId="0" borderId="10" xfId="0" applyFont="true" applyBorder="true" applyAlignment="true" applyProtection="false">
      <alignment horizontal="general" vertical="center" textRotation="0" wrapText="true" indent="0" shrinkToFit="false"/>
      <protection locked="true" hidden="false"/>
    </xf>
    <xf numFmtId="164" fontId="60" fillId="0" borderId="0" xfId="0" applyFont="true" applyBorder="false" applyAlignment="false" applyProtection="false">
      <alignment horizontal="general" vertical="bottom" textRotation="0" wrapText="false" indent="0" shrinkToFit="false"/>
      <protection locked="true" hidden="false"/>
    </xf>
    <xf numFmtId="168" fontId="27" fillId="0" borderId="0" xfId="105" applyFont="true" applyBorder="true" applyAlignment="true" applyProtection="false">
      <alignment horizontal="center" vertical="center" textRotation="0" wrapText="true" indent="0" shrinkToFit="false"/>
      <protection locked="true" hidden="false"/>
    </xf>
    <xf numFmtId="168" fontId="61" fillId="0" borderId="0" xfId="101" applyFont="true" applyBorder="true" applyAlignment="true" applyProtection="false">
      <alignment horizontal="left" vertical="center" textRotation="0" wrapText="true" indent="0" shrinkToFit="false"/>
      <protection locked="true" hidden="false"/>
    </xf>
    <xf numFmtId="168" fontId="27" fillId="0" borderId="44" xfId="101" applyFont="true" applyBorder="true" applyAlignment="true" applyProtection="false">
      <alignment horizontal="center" vertical="center" textRotation="0" wrapText="true" indent="0" shrinkToFit="false"/>
      <protection locked="true" hidden="false"/>
    </xf>
    <xf numFmtId="164" fontId="25" fillId="0" borderId="44" xfId="0" applyFont="true" applyBorder="true" applyAlignment="true" applyProtection="false">
      <alignment horizontal="center" vertical="center" textRotation="0" wrapText="true" indent="0" shrinkToFit="false"/>
      <protection locked="true" hidden="false"/>
    </xf>
    <xf numFmtId="168" fontId="27" fillId="0" borderId="44" xfId="105" applyFont="true" applyBorder="true" applyAlignment="true" applyProtection="false">
      <alignment horizontal="center" vertical="center" textRotation="0" wrapText="true" indent="0" shrinkToFit="false"/>
      <protection locked="true" hidden="false"/>
    </xf>
    <xf numFmtId="168" fontId="55" fillId="0" borderId="44" xfId="101" applyFont="true" applyBorder="true" applyAlignment="true" applyProtection="false">
      <alignment horizontal="center" vertical="center" textRotation="0" wrapText="true" indent="0" shrinkToFit="false"/>
      <protection locked="true" hidden="false"/>
    </xf>
    <xf numFmtId="164" fontId="59" fillId="0" borderId="10" xfId="0" applyFont="true" applyBorder="true" applyAlignment="true" applyProtection="false">
      <alignment horizontal="right" vertical="center" textRotation="0" wrapText="true" indent="0" shrinkToFit="false"/>
      <protection locked="true" hidden="false"/>
    </xf>
    <xf numFmtId="164" fontId="0" fillId="24" borderId="10" xfId="105" applyFont="true" applyBorder="true" applyAlignment="true" applyProtection="false">
      <alignment horizontal="justify" vertical="center" textRotation="0" wrapText="true" indent="0" shrinkToFit="false"/>
      <protection locked="true" hidden="false"/>
    </xf>
    <xf numFmtId="170" fontId="28" fillId="24" borderId="10" xfId="0" applyFont="true" applyBorder="true" applyAlignment="true" applyProtection="false">
      <alignment horizontal="center" vertical="center" textRotation="0" wrapText="true" indent="0" shrinkToFit="false"/>
      <protection locked="true" hidden="false"/>
    </xf>
    <xf numFmtId="164" fontId="27" fillId="0" borderId="10" xfId="105" applyFont="true" applyBorder="true" applyAlignment="true" applyProtection="false">
      <alignment horizontal="left" vertical="center" textRotation="0" wrapText="true" indent="0" shrinkToFit="false"/>
      <protection locked="true" hidden="false"/>
    </xf>
    <xf numFmtId="164" fontId="62" fillId="0" borderId="10" xfId="0" applyFont="true" applyBorder="true" applyAlignment="true" applyProtection="false">
      <alignment horizontal="center" vertical="center" textRotation="0" wrapText="true" indent="0" shrinkToFit="false"/>
      <protection locked="true" hidden="false"/>
    </xf>
    <xf numFmtId="171" fontId="35" fillId="24" borderId="10" xfId="105" applyFont="true" applyBorder="true" applyAlignment="true" applyProtection="false">
      <alignment horizontal="center" vertical="center" textRotation="0" wrapText="true" indent="0" shrinkToFit="false"/>
      <protection locked="true" hidden="false"/>
    </xf>
    <xf numFmtId="164" fontId="0" fillId="24" borderId="10" xfId="0" applyFont="true" applyBorder="true" applyAlignment="true" applyProtection="false">
      <alignment horizontal="justify" vertical="center" textRotation="0" wrapText="true" indent="0" shrinkToFit="false"/>
      <protection locked="true" hidden="false"/>
    </xf>
    <xf numFmtId="169" fontId="32" fillId="24" borderId="10" xfId="101" applyFont="true" applyBorder="true" applyAlignment="true" applyProtection="false">
      <alignment horizontal="center" vertical="center" textRotation="0" wrapText="true" indent="0" shrinkToFit="false"/>
      <protection locked="true" hidden="false"/>
    </xf>
    <xf numFmtId="164" fontId="32" fillId="24" borderId="0" xfId="0" applyFont="true" applyBorder="false" applyAlignment="true" applyProtection="false">
      <alignment horizontal="general" vertical="center" textRotation="0" wrapText="false" indent="0" shrinkToFit="false"/>
      <protection locked="true" hidden="false"/>
    </xf>
    <xf numFmtId="164" fontId="32" fillId="24" borderId="0" xfId="0" applyFont="true" applyBorder="false" applyAlignment="true" applyProtection="false">
      <alignment horizontal="general" vertical="center" textRotation="0" wrapText="true" indent="0" shrinkToFit="false"/>
      <protection locked="true" hidden="false"/>
    </xf>
    <xf numFmtId="164" fontId="48" fillId="0" borderId="10" xfId="0" applyFont="true" applyBorder="true" applyAlignment="true" applyProtection="false">
      <alignment horizontal="left" vertical="center" textRotation="0" wrapText="false" indent="0" shrinkToFit="false"/>
      <protection locked="true" hidden="false"/>
    </xf>
    <xf numFmtId="169" fontId="0" fillId="0" borderId="10" xfId="0" applyFont="true" applyBorder="true" applyAlignment="true" applyProtection="false">
      <alignment horizontal="center" vertical="center" textRotation="0" wrapText="false" indent="0" shrinkToFit="false"/>
      <protection locked="true" hidden="false"/>
    </xf>
    <xf numFmtId="164" fontId="44" fillId="0" borderId="10" xfId="0" applyFont="true" applyBorder="true" applyAlignment="true" applyProtection="false">
      <alignment horizontal="right" vertical="center" textRotation="0" wrapText="false" indent="0" shrinkToFit="false"/>
      <protection locked="true" hidden="false"/>
    </xf>
    <xf numFmtId="164" fontId="28" fillId="0" borderId="10" xfId="0" applyFont="true" applyBorder="true" applyAlignment="true" applyProtection="false">
      <alignment horizontal="center" vertical="center" textRotation="0" wrapText="false" indent="0" shrinkToFit="false"/>
      <protection locked="true" hidden="false"/>
    </xf>
    <xf numFmtId="164" fontId="28" fillId="24" borderId="10" xfId="0" applyFont="true" applyBorder="true" applyAlignment="true" applyProtection="false">
      <alignment horizontal="center" vertical="center" textRotation="0" wrapText="false" indent="0" shrinkToFit="false"/>
      <protection locked="true" hidden="false"/>
    </xf>
    <xf numFmtId="172" fontId="0" fillId="0" borderId="10" xfId="0" applyFont="true" applyBorder="true" applyAlignment="true" applyProtection="false">
      <alignment horizontal="center" vertical="center" textRotation="0" wrapText="false" indent="0" shrinkToFit="false"/>
      <protection locked="true" hidden="false"/>
    </xf>
    <xf numFmtId="164" fontId="30" fillId="0" borderId="10" xfId="0" applyFont="true" applyBorder="true" applyAlignment="true" applyProtection="false">
      <alignment horizontal="center" vertical="center" textRotation="0" wrapText="true" indent="0" shrinkToFit="false"/>
      <protection locked="true" hidden="false"/>
    </xf>
    <xf numFmtId="164" fontId="0" fillId="24" borderId="10" xfId="0" applyFont="true" applyBorder="true" applyAlignment="true" applyProtection="false">
      <alignment horizontal="right" vertical="center" textRotation="0" wrapText="true" indent="0" shrinkToFit="false"/>
      <protection locked="true" hidden="false"/>
    </xf>
    <xf numFmtId="164" fontId="0" fillId="24" borderId="10" xfId="101" applyFont="true" applyBorder="true" applyAlignment="true" applyProtection="false">
      <alignment horizontal="center" vertical="center" textRotation="0" wrapText="true" indent="0" shrinkToFit="false"/>
      <protection locked="true" hidden="false"/>
    </xf>
    <xf numFmtId="164" fontId="0" fillId="24" borderId="10" xfId="101" applyFont="true" applyBorder="true" applyAlignment="true" applyProtection="false">
      <alignment horizontal="right" vertical="center" textRotation="0" wrapText="true" indent="0" shrinkToFit="false"/>
      <protection locked="true" hidden="false"/>
    </xf>
    <xf numFmtId="164" fontId="63" fillId="0" borderId="44" xfId="0" applyFont="true" applyBorder="true" applyAlignment="true" applyProtection="false">
      <alignment horizontal="center" vertical="center" textRotation="0" wrapText="false" indent="0" shrinkToFit="false"/>
      <protection locked="true" hidden="false"/>
    </xf>
    <xf numFmtId="168" fontId="55" fillId="0" borderId="44" xfId="105" applyFont="true" applyBorder="true" applyAlignment="true" applyProtection="false">
      <alignment horizontal="center" vertical="center" textRotation="0" wrapText="true" indent="0" shrinkToFit="false"/>
      <protection locked="true" hidden="false"/>
    </xf>
    <xf numFmtId="171" fontId="0" fillId="0" borderId="10" xfId="101" applyFont="true" applyBorder="true" applyAlignment="true" applyProtection="false">
      <alignment horizontal="center" vertical="center" textRotation="0" wrapText="true" indent="0" shrinkToFit="false"/>
      <protection locked="true" hidden="false"/>
    </xf>
    <xf numFmtId="171" fontId="35" fillId="0" borderId="10" xfId="105" applyFont="true" applyBorder="true" applyAlignment="true" applyProtection="false">
      <alignment horizontal="center" vertical="center" textRotation="0" wrapText="true" indent="0" shrinkToFit="false"/>
      <protection locked="true" hidden="false"/>
    </xf>
    <xf numFmtId="171" fontId="27" fillId="0" borderId="10" xfId="100" applyFont="true" applyBorder="true" applyAlignment="true" applyProtection="false">
      <alignment horizontal="center" vertical="center" textRotation="0" wrapText="true" indent="0" shrinkToFit="false"/>
      <protection locked="true" hidden="false"/>
    </xf>
    <xf numFmtId="170" fontId="32" fillId="0" borderId="10" xfId="100" applyFont="true" applyBorder="true" applyAlignment="true" applyProtection="false">
      <alignment horizontal="center" vertical="center" textRotation="0" wrapText="true" indent="0" shrinkToFit="false"/>
      <protection locked="true" hidden="false"/>
    </xf>
    <xf numFmtId="168" fontId="0" fillId="0" borderId="10" xfId="100" applyFont="true" applyBorder="true" applyAlignment="true" applyProtection="false">
      <alignment horizontal="center" vertical="center" textRotation="0" wrapText="true" indent="0" shrinkToFit="false"/>
      <protection locked="true" hidden="false"/>
    </xf>
    <xf numFmtId="168" fontId="27" fillId="0" borderId="10" xfId="100" applyFont="true" applyBorder="true" applyAlignment="true" applyProtection="false">
      <alignment horizontal="center" vertical="center" textRotation="0" wrapText="true" indent="0" shrinkToFit="false"/>
      <protection locked="true" hidden="false"/>
    </xf>
    <xf numFmtId="168" fontId="27" fillId="0" borderId="44" xfId="100" applyFont="true" applyBorder="true" applyAlignment="true" applyProtection="false">
      <alignment horizontal="center" vertical="center" textRotation="0" wrapText="true" indent="0" shrinkToFit="false"/>
      <protection locked="true" hidden="false"/>
    </xf>
    <xf numFmtId="170" fontId="0" fillId="0" borderId="10" xfId="0" applyFont="true" applyBorder="true" applyAlignment="true" applyProtection="false">
      <alignment horizontal="center" vertical="center" textRotation="0" wrapText="true" indent="0" shrinkToFit="false"/>
      <protection locked="true" hidden="false"/>
    </xf>
    <xf numFmtId="170" fontId="28" fillId="0" borderId="10" xfId="0" applyFont="true" applyBorder="true" applyAlignment="true" applyProtection="false">
      <alignment horizontal="center" vertical="center" textRotation="0" wrapText="true" indent="0" shrinkToFit="false"/>
      <protection locked="true" hidden="false"/>
    </xf>
    <xf numFmtId="168" fontId="27" fillId="0" borderId="0" xfId="100" applyFont="true" applyBorder="true" applyAlignment="true" applyProtection="false">
      <alignment horizontal="center" vertical="center" textRotation="0" wrapText="true" indent="0" shrinkToFit="false"/>
      <protection locked="true" hidden="false"/>
    </xf>
    <xf numFmtId="164" fontId="63" fillId="0" borderId="44" xfId="0" applyFont="true" applyBorder="true" applyAlignment="true" applyProtection="false">
      <alignment horizontal="center" vertical="center" textRotation="0" wrapText="true" indent="0" shrinkToFit="false"/>
      <protection locked="true" hidden="false"/>
    </xf>
    <xf numFmtId="164" fontId="24" fillId="0" borderId="0" xfId="0" applyFont="true" applyBorder="false" applyAlignment="true" applyProtection="false">
      <alignment horizontal="center" vertical="distributed" textRotation="0" wrapText="true" indent="0" shrinkToFit="false"/>
      <protection locked="true" hidden="false"/>
    </xf>
    <xf numFmtId="164" fontId="66" fillId="0" borderId="10" xfId="0" applyFont="true" applyBorder="true" applyAlignment="true" applyProtection="false">
      <alignment horizontal="left" vertical="center" textRotation="0" wrapText="false" indent="0" shrinkToFit="false"/>
      <protection locked="true" hidden="false"/>
    </xf>
    <xf numFmtId="164" fontId="66" fillId="0" borderId="10" xfId="0" applyFont="true" applyBorder="true" applyAlignment="true" applyProtection="false">
      <alignment horizontal="left" vertical="center" textRotation="0" wrapText="true" indent="0" shrinkToFit="false"/>
      <protection locked="true" hidden="false"/>
    </xf>
    <xf numFmtId="174" fontId="28" fillId="24" borderId="10" xfId="0" applyFont="true" applyBorder="true" applyAlignment="true" applyProtection="false">
      <alignment horizontal="center" vertical="center" textRotation="0" wrapText="true" indent="0" shrinkToFit="false"/>
      <protection locked="true" hidden="false"/>
    </xf>
  </cellXfs>
  <cellStyles count="92">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1. izcēlums" xfId="20" builtinId="53" customBuiltin="true"/>
    <cellStyle name="2. izcēlums" xfId="21" builtinId="53" customBuiltin="true"/>
    <cellStyle name="20% - Accent1" xfId="22" builtinId="53" customBuiltin="true"/>
    <cellStyle name="20% - Accent2" xfId="23" builtinId="53" customBuiltin="true"/>
    <cellStyle name="20% - Accent3" xfId="24" builtinId="53" customBuiltin="true"/>
    <cellStyle name="20% - Accent4" xfId="25" builtinId="53" customBuiltin="true"/>
    <cellStyle name="20% - Accent5" xfId="26" builtinId="53" customBuiltin="true"/>
    <cellStyle name="20% - Accent6" xfId="27" builtinId="53" customBuiltin="true"/>
    <cellStyle name="20% no 1. izcēluma" xfId="28" builtinId="53" customBuiltin="true"/>
    <cellStyle name="20% no 2. izcēluma" xfId="29" builtinId="53" customBuiltin="true"/>
    <cellStyle name="20% no 3. izcēluma" xfId="30" builtinId="53" customBuiltin="true"/>
    <cellStyle name="20% no 4. izcēluma" xfId="31" builtinId="53" customBuiltin="true"/>
    <cellStyle name="20% no 5. izcēluma" xfId="32" builtinId="53" customBuiltin="true"/>
    <cellStyle name="20% no 6. izcēluma" xfId="33" builtinId="53" customBuiltin="true"/>
    <cellStyle name="3. izcēlums " xfId="34" builtinId="53" customBuiltin="true"/>
    <cellStyle name="4. izcēlums" xfId="35" builtinId="53" customBuiltin="true"/>
    <cellStyle name="40% - Accent1" xfId="36" builtinId="53" customBuiltin="true"/>
    <cellStyle name="40% - Accent2" xfId="37" builtinId="53" customBuiltin="true"/>
    <cellStyle name="40% - Accent3" xfId="38" builtinId="53" customBuiltin="true"/>
    <cellStyle name="40% - Accent4" xfId="39" builtinId="53" customBuiltin="true"/>
    <cellStyle name="40% - Accent5" xfId="40" builtinId="53" customBuiltin="true"/>
    <cellStyle name="40% - Accent6" xfId="41" builtinId="53" customBuiltin="true"/>
    <cellStyle name="40% no 1. izcēluma" xfId="42" builtinId="53" customBuiltin="true"/>
    <cellStyle name="40% no 2. izcēluma" xfId="43" builtinId="53" customBuiltin="true"/>
    <cellStyle name="40% no 3. izcēluma" xfId="44" builtinId="53" customBuiltin="true"/>
    <cellStyle name="40% no 4. izcēluma" xfId="45" builtinId="53" customBuiltin="true"/>
    <cellStyle name="40% no 5. izcēluma" xfId="46" builtinId="53" customBuiltin="true"/>
    <cellStyle name="40% no 6. izcēluma" xfId="47" builtinId="53" customBuiltin="true"/>
    <cellStyle name="5. izcēlums" xfId="48" builtinId="53" customBuiltin="true"/>
    <cellStyle name="6. izcēlums" xfId="49" builtinId="53" customBuiltin="true"/>
    <cellStyle name="60% - Accent1" xfId="50" builtinId="53" customBuiltin="true"/>
    <cellStyle name="60% - Accent2" xfId="51" builtinId="53" customBuiltin="true"/>
    <cellStyle name="60% - Accent3" xfId="52" builtinId="53" customBuiltin="true"/>
    <cellStyle name="60% - Accent4" xfId="53" builtinId="53" customBuiltin="true"/>
    <cellStyle name="60% - Accent5" xfId="54" builtinId="53" customBuiltin="true"/>
    <cellStyle name="60% - Accent6" xfId="55" builtinId="53" customBuiltin="true"/>
    <cellStyle name="60% no 1. izcēluma" xfId="56" builtinId="53" customBuiltin="true"/>
    <cellStyle name="60% no 2. izcēluma" xfId="57" builtinId="53" customBuiltin="true"/>
    <cellStyle name="60% no 3. izcēluma" xfId="58" builtinId="53" customBuiltin="true"/>
    <cellStyle name="60% no 4. izcēluma" xfId="59" builtinId="53" customBuiltin="true"/>
    <cellStyle name="60% no 5. izcēluma" xfId="60" builtinId="53" customBuiltin="true"/>
    <cellStyle name="60% no 6. izcēluma" xfId="61" builtinId="53" customBuiltin="true"/>
    <cellStyle name="Accent1" xfId="62" builtinId="53" customBuiltin="true"/>
    <cellStyle name="Accent2" xfId="63" builtinId="53" customBuiltin="true"/>
    <cellStyle name="Accent3" xfId="64" builtinId="53" customBuiltin="true"/>
    <cellStyle name="Accent4" xfId="65" builtinId="53" customBuiltin="true"/>
    <cellStyle name="Accent5" xfId="66" builtinId="53" customBuiltin="true"/>
    <cellStyle name="Accent6" xfId="67" builtinId="53" customBuiltin="true"/>
    <cellStyle name="Bad" xfId="68" builtinId="53" customBuiltin="true"/>
    <cellStyle name="Calculation" xfId="69" builtinId="53" customBuiltin="true"/>
    <cellStyle name="Check Cell" xfId="70" builtinId="53" customBuiltin="true"/>
    <cellStyle name="Comma 2" xfId="71" builtinId="53" customBuiltin="true"/>
    <cellStyle name="Comma 2 2" xfId="72" builtinId="53" customBuiltin="true"/>
    <cellStyle name="Comma 2 3" xfId="73" builtinId="53" customBuiltin="true"/>
    <cellStyle name="Comma 2 3 2" xfId="74" builtinId="53" customBuiltin="true"/>
    <cellStyle name="Comma 3" xfId="75" builtinId="53" customBuiltin="true"/>
    <cellStyle name="Currency 2" xfId="76" builtinId="53" customBuiltin="true"/>
    <cellStyle name="Explanatory Text" xfId="77" builtinId="53" customBuiltin="true"/>
    <cellStyle name="Good" xfId="78" builtinId="53" customBuiltin="true"/>
    <cellStyle name="Heading 1" xfId="79" builtinId="53" customBuiltin="true"/>
    <cellStyle name="Heading 2" xfId="80" builtinId="53" customBuiltin="true"/>
    <cellStyle name="Heading 3" xfId="81" builtinId="53" customBuiltin="true"/>
    <cellStyle name="Heading 4" xfId="82" builtinId="53" customBuiltin="true"/>
    <cellStyle name="Input" xfId="83" builtinId="53" customBuiltin="true"/>
    <cellStyle name="Linked Cell" xfId="84" builtinId="53" customBuiltin="true"/>
    <cellStyle name="Neutral" xfId="85" builtinId="53" customBuiltin="true"/>
    <cellStyle name="Normal 10" xfId="86" builtinId="53" customBuiltin="true"/>
    <cellStyle name="Normal 2" xfId="87" builtinId="53" customBuiltin="true"/>
    <cellStyle name="Normal 2 2" xfId="88" builtinId="53" customBuiltin="true"/>
    <cellStyle name="Normal 2 2 2" xfId="89" builtinId="53" customBuiltin="true"/>
    <cellStyle name="Normal 2 2_PS Tame Grobinas bernudarzs 07.03.08." xfId="90" builtinId="53" customBuiltin="true"/>
    <cellStyle name="Normal 2 3" xfId="91" builtinId="53" customBuiltin="true"/>
    <cellStyle name="Normal 2_Apjomi Transporta Autobāze Duntes iela Rīga" xfId="92" builtinId="53" customBuiltin="true"/>
    <cellStyle name="Normal 3" xfId="93" builtinId="53" customBuiltin="true"/>
    <cellStyle name="Normal 4" xfId="94" builtinId="53" customBuiltin="true"/>
    <cellStyle name="Normal_tame" xfId="95" builtinId="53" customBuiltin="true"/>
    <cellStyle name="Note" xfId="96" builtinId="53" customBuiltin="true"/>
    <cellStyle name="Output" xfId="97" builtinId="53" customBuiltin="true"/>
    <cellStyle name="Percent 2" xfId="98" builtinId="53" customBuiltin="true"/>
    <cellStyle name="Saistītā šūna" xfId="99" builtinId="53" customBuiltin="true"/>
    <cellStyle name="Stils 1" xfId="100" builtinId="53" customBuiltin="true"/>
    <cellStyle name="Style 1" xfId="101" builtinId="53" customBuiltin="true"/>
    <cellStyle name="Title" xfId="102" builtinId="53" customBuiltin="true"/>
    <cellStyle name="Total" xfId="103" builtinId="53" customBuiltin="true"/>
    <cellStyle name="Warning Text" xfId="104" builtinId="53" customBuiltin="true"/>
    <cellStyle name="Стиль 1" xfId="105" builtinId="53" customBuiltin="true"/>
  </cellStyles>
  <dxfs count="2">
    <dxf>
      <font>
        <b val="0"/>
        <color rgb="FFFFFFFF"/>
      </font>
    </dxf>
    <dxf>
      <font>
        <b val="0"/>
        <color rgb="FFFFFFFF"/>
      </font>
    </dxf>
  </dxf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2151360</xdr:colOff>
      <xdr:row>1</xdr:row>
      <xdr:rowOff>143640</xdr:rowOff>
    </xdr:from>
    <xdr:to>
      <xdr:col>3</xdr:col>
      <xdr:colOff>1332000</xdr:colOff>
      <xdr:row>1</xdr:row>
      <xdr:rowOff>143640</xdr:rowOff>
    </xdr:to>
    <xdr:sp>
      <xdr:nvSpPr>
        <xdr:cNvPr id="0" name="Line 1"/>
        <xdr:cNvSpPr/>
      </xdr:nvSpPr>
      <xdr:spPr>
        <a:xfrm>
          <a:off x="4303800" y="324360"/>
          <a:ext cx="2409480" cy="0"/>
        </a:xfrm>
        <a:prstGeom prst="line">
          <a:avLst/>
        </a:prstGeom>
        <a:ln w="9360">
          <a:solidFill>
            <a:srgbClr val="000000"/>
          </a:solidFill>
          <a:miter/>
        </a:ln>
      </xdr:spPr>
      <xdr:style>
        <a:lnRef idx="0"/>
        <a:fillRef idx="0"/>
        <a:effectRef idx="0"/>
        <a:fontRef idx="minor"/>
      </xdr:style>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1:42"/>
  <sheetViews>
    <sheetView windowProtection="false" showFormulas="false" showGridLines="true" showRowColHeaders="true" showZeros="true" rightToLeft="false" tabSelected="false" showOutlineSymbols="true" defaultGridColor="true" view="pageBreakPreview" topLeftCell="A4" colorId="64" zoomScale="90" zoomScaleNormal="100" zoomScalePageLayoutView="90" workbookViewId="0">
      <selection pane="topLeft" activeCell="C27" activeCellId="0" sqref="C27"/>
    </sheetView>
  </sheetViews>
  <sheetFormatPr defaultRowHeight="12.75"/>
  <cols>
    <col collapsed="false" hidden="false" max="1" min="1" style="1" width="7.56122448979592"/>
    <col collapsed="false" hidden="false" max="2" min="2" style="1" width="22.9489795918367"/>
    <col collapsed="false" hidden="false" max="3" min="3" style="1" width="45.7602040816327"/>
    <col collapsed="false" hidden="false" max="4" min="4" style="1" width="19.9795918367347"/>
    <col collapsed="false" hidden="false" max="1025" min="5" style="1" width="9.04591836734694"/>
  </cols>
  <sheetData>
    <row r="1" customFormat="false" ht="14.25" hidden="false" customHeight="false" outlineLevel="0" collapsed="false">
      <c r="A1" s="0"/>
      <c r="B1" s="0"/>
      <c r="C1" s="0"/>
      <c r="D1" s="2" t="s">
        <v>0</v>
      </c>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0" collapsed="false">
      <c r="A2" s="0"/>
      <c r="B2" s="0"/>
      <c r="C2" s="0"/>
      <c r="D2" s="3"/>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0" collapsed="false">
      <c r="A3" s="0"/>
      <c r="B3" s="0"/>
      <c r="C3" s="4" t="s">
        <v>1</v>
      </c>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2.75" hidden="false" customHeight="false" outlineLevel="0" collapsed="false">
      <c r="A4" s="0"/>
      <c r="B4" s="0"/>
      <c r="C4" s="5"/>
      <c r="D4" s="6" t="s">
        <v>2</v>
      </c>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2.75" hidden="false" customHeight="false" outlineLevel="0" collapsed="false">
      <c r="A5" s="0"/>
      <c r="B5" s="0"/>
      <c r="C5" s="5"/>
      <c r="D5" s="6" t="s">
        <v>3</v>
      </c>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4.25" hidden="false" customHeight="false" outlineLevel="0" collapsed="false">
      <c r="A7" s="7"/>
      <c r="B7" s="7"/>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false" outlineLevel="0" collapsed="false">
      <c r="A8" s="0"/>
      <c r="B8" s="0"/>
      <c r="C8" s="8" t="s">
        <v>4</v>
      </c>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25" hidden="false" customHeight="false" outlineLevel="0" collapsed="false">
      <c r="A9" s="0"/>
      <c r="B9" s="0"/>
      <c r="C9" s="9"/>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 hidden="false" customHeight="true" outlineLevel="0" collapsed="false">
      <c r="A10" s="10" t="s">
        <v>5</v>
      </c>
      <c r="B10" s="10"/>
      <c r="C10" s="8"/>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12" customFormat="true" ht="12.75" hidden="false" customHeight="false" outlineLevel="0" collapsed="false">
      <c r="A11" s="10" t="s">
        <v>6</v>
      </c>
      <c r="B11" s="11"/>
      <c r="C11" s="11"/>
      <c r="D11" s="11"/>
    </row>
    <row r="12" customFormat="false" ht="15" hidden="false" customHeight="true" outlineLevel="0" collapsed="false">
      <c r="A12" s="10" t="s">
        <v>7</v>
      </c>
      <c r="B12" s="10"/>
      <c r="C12" s="8"/>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3.1" hidden="false" customHeight="true" outlineLevel="0" collapsed="false">
      <c r="A13" s="13" t="s">
        <v>8</v>
      </c>
      <c r="B13" s="13"/>
      <c r="C13" s="13"/>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 hidden="false" customHeight="true" outlineLevel="0" collapsed="false">
      <c r="A14" s="10" t="s">
        <v>9</v>
      </c>
      <c r="B14" s="10"/>
      <c r="C14" s="8"/>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 hidden="false" customHeight="true" outlineLevel="0" collapsed="false">
      <c r="A15" s="10"/>
      <c r="B15" s="10"/>
      <c r="C15" s="8"/>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 hidden="false" customHeight="false" outlineLevel="0" collapsed="false">
      <c r="A16" s="0"/>
      <c r="B16" s="0"/>
      <c r="C16" s="14"/>
      <c r="D16" s="15" t="s">
        <v>10</v>
      </c>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75" hidden="false" customHeight="fals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5.75" hidden="false" customHeight="true" outlineLevel="0" collapsed="false">
      <c r="A18" s="16" t="s">
        <v>11</v>
      </c>
      <c r="B18" s="17" t="s">
        <v>12</v>
      </c>
      <c r="C18" s="16" t="s">
        <v>13</v>
      </c>
      <c r="D18" s="17" t="s">
        <v>14</v>
      </c>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5.75" hidden="false" customHeight="true" outlineLevel="0" collapsed="false">
      <c r="A19" s="16"/>
      <c r="B19" s="17"/>
      <c r="C19" s="16"/>
      <c r="D19" s="17"/>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75" hidden="false" customHeight="true" outlineLevel="0" collapsed="false">
      <c r="A20" s="16"/>
      <c r="B20" s="17"/>
      <c r="C20" s="16"/>
      <c r="D20" s="17"/>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75" hidden="false" customHeight="false" outlineLevel="0" collapsed="false">
      <c r="A21" s="0"/>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12" customFormat="true" ht="12.75" hidden="false" customHeight="false" outlineLevel="0" collapsed="false">
      <c r="A22" s="18"/>
      <c r="B22" s="19"/>
      <c r="C22" s="20"/>
      <c r="D22" s="21"/>
    </row>
    <row r="23" s="26" customFormat="true" ht="12.75" hidden="false" customHeight="false" outlineLevel="0" collapsed="false">
      <c r="A23" s="22" t="n">
        <v>1</v>
      </c>
      <c r="B23" s="23" t="s">
        <v>15</v>
      </c>
      <c r="C23" s="24" t="s">
        <v>16</v>
      </c>
      <c r="D23" s="25" t="n">
        <f aca="false">'Kopsavilkums Nr.1.'!D37</f>
        <v>0</v>
      </c>
    </row>
    <row r="24" s="12" customFormat="true" ht="12.75" hidden="false" customHeight="false" outlineLevel="0" collapsed="false">
      <c r="A24" s="27"/>
      <c r="B24" s="28"/>
      <c r="C24" s="29"/>
      <c r="D24" s="30"/>
    </row>
    <row r="25" customFormat="false" ht="12.75" hidden="false" customHeight="false" outlineLevel="0" collapsed="false">
      <c r="A25" s="31"/>
      <c r="B25" s="32"/>
      <c r="C25" s="33" t="s">
        <v>17</v>
      </c>
      <c r="D25" s="34" t="n">
        <f aca="false">SUM(D23:D23)</f>
        <v>0</v>
      </c>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s="38" customFormat="true" ht="12.75" hidden="false" customHeight="false" outlineLevel="0" collapsed="false">
      <c r="A26" s="35"/>
      <c r="B26" s="35"/>
      <c r="C26" s="36"/>
      <c r="D26" s="37"/>
    </row>
    <row r="27" s="38" customFormat="true" ht="14.05" hidden="false" customHeight="false" outlineLevel="0" collapsed="false">
      <c r="A27" s="35"/>
      <c r="B27" s="35"/>
      <c r="C27" s="39" t="s">
        <v>18</v>
      </c>
      <c r="D27" s="40" t="n">
        <f aca="false">ROUND(D25*0.015,2)</f>
        <v>0</v>
      </c>
    </row>
    <row r="28" s="38" customFormat="true" ht="12.75" hidden="false" customHeight="false" outlineLevel="0" collapsed="false">
      <c r="A28" s="35"/>
      <c r="B28" s="35"/>
      <c r="C28" s="41" t="s">
        <v>19</v>
      </c>
      <c r="D28" s="42" t="n">
        <f aca="false">SUM(D25:D27)</f>
        <v>0</v>
      </c>
    </row>
    <row r="29" s="38" customFormat="true" ht="12.75" hidden="false" customHeight="false" outlineLevel="0" collapsed="false">
      <c r="A29" s="35"/>
      <c r="B29" s="35"/>
      <c r="C29" s="41" t="s">
        <v>20</v>
      </c>
      <c r="D29" s="42" t="n">
        <f aca="false">ROUND(D28*0.21,2)</f>
        <v>0</v>
      </c>
    </row>
    <row r="30" s="38" customFormat="true" ht="12.75" hidden="false" customHeight="false" outlineLevel="0" collapsed="false">
      <c r="A30" s="35"/>
      <c r="B30" s="35"/>
      <c r="C30" s="43" t="s">
        <v>21</v>
      </c>
      <c r="D30" s="44" t="n">
        <f aca="false">D28+D29</f>
        <v>0</v>
      </c>
    </row>
    <row r="31" s="38" customFormat="true" ht="12.75" hidden="false" customHeight="false" outlineLevel="0" collapsed="false">
      <c r="A31" s="1"/>
      <c r="B31" s="1"/>
      <c r="C31" s="0"/>
      <c r="D31" s="1"/>
    </row>
    <row r="32" s="38" customFormat="true" ht="12.75" hidden="false" customHeight="false" outlineLevel="0" collapsed="false">
      <c r="A32" s="1"/>
      <c r="B32" s="1"/>
      <c r="C32" s="0"/>
      <c r="D32" s="1"/>
    </row>
    <row r="33" customFormat="false" ht="12.75" hidden="false" customHeight="false" outlineLevel="0" collapsed="false">
      <c r="C33" s="0"/>
    </row>
    <row r="34" customFormat="false" ht="12.75" hidden="false" customHeight="false" outlineLevel="0" collapsed="false">
      <c r="C34" s="0"/>
    </row>
    <row r="35" customFormat="false" ht="12.75" hidden="false" customHeight="false" outlineLevel="0" collapsed="false">
      <c r="C35" s="0"/>
    </row>
    <row r="36" customFormat="false" ht="12.75" hidden="false" customHeight="false" outlineLevel="0" collapsed="false">
      <c r="C36" s="45" t="s">
        <v>22</v>
      </c>
    </row>
    <row r="37" customFormat="false" ht="12.75" hidden="false" customHeight="false" outlineLevel="0" collapsed="false">
      <c r="C37" s="0"/>
    </row>
    <row r="38" customFormat="false" ht="12.75" hidden="false" customHeight="false" outlineLevel="0" collapsed="false">
      <c r="C38" s="1" t="s">
        <v>23</v>
      </c>
    </row>
    <row r="39" customFormat="false" ht="12.75" hidden="false" customHeight="false" outlineLevel="0" collapsed="false">
      <c r="C39" s="0"/>
    </row>
    <row r="40" customFormat="false" ht="12.75" hidden="false" customHeight="false" outlineLevel="0" collapsed="false">
      <c r="C40" s="45" t="s">
        <v>24</v>
      </c>
    </row>
    <row r="41" customFormat="false" ht="12.75" hidden="false" customHeight="false" outlineLevel="0" collapsed="false">
      <c r="C41" s="0"/>
    </row>
    <row r="42" customFormat="false" ht="12.75" hidden="false" customHeight="false" outlineLevel="0" collapsed="false">
      <c r="C42" s="1" t="s">
        <v>23</v>
      </c>
    </row>
  </sheetData>
  <mergeCells count="5">
    <mergeCell ref="A13:C13"/>
    <mergeCell ref="A18:A20"/>
    <mergeCell ref="B18:B20"/>
    <mergeCell ref="C18:C20"/>
    <mergeCell ref="D18:D20"/>
  </mergeCells>
  <printOptions headings="false" gridLines="false" gridLinesSet="true" horizontalCentered="true" verticalCentered="false"/>
  <pageMargins left="0.590277777777778" right="0"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tabColor rgb="FFFF0000"/>
    <pageSetUpPr fitToPage="false"/>
  </sheetPr>
  <dimension ref="1:60"/>
  <sheetViews>
    <sheetView windowProtection="false" showFormulas="false" showGridLines="true" showRowColHeaders="true" showZeros="true" rightToLeft="false" tabSelected="false" showOutlineSymbols="true" defaultGridColor="true" view="pageBreakPreview" topLeftCell="A28" colorId="64" zoomScale="90" zoomScaleNormal="90" zoomScalePageLayoutView="90" workbookViewId="0">
      <selection pane="topLeft" activeCell="N52" activeCellId="0" sqref="N52"/>
    </sheetView>
  </sheetViews>
  <sheetFormatPr defaultRowHeight="12.75"/>
  <cols>
    <col collapsed="false" hidden="false" max="1" min="1" style="194" width="4.72448979591837"/>
    <col collapsed="false" hidden="false" max="2" min="2" style="195" width="4.32142857142857"/>
    <col collapsed="false" hidden="false" max="3" min="3" style="1" width="47.515306122449"/>
    <col collapsed="false" hidden="false" max="4" min="4" style="1" width="6.0765306122449"/>
    <col collapsed="false" hidden="false" max="5" min="5" style="101" width="7.83163265306122"/>
    <col collapsed="false" hidden="false" max="6" min="6" style="102" width="6.88265306122449"/>
    <col collapsed="false" hidden="false" max="7" min="7" style="1" width="7.56122448979592"/>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10204081632653"/>
    <col collapsed="false" hidden="false" max="13" min="13" style="1" width="10.3928571428571"/>
    <col collapsed="false" hidden="false" max="14" min="14" style="1" width="10.530612244898"/>
    <col collapsed="false" hidden="false" max="15" min="15" style="1" width="10.3928571428571"/>
    <col collapsed="false" hidden="false" max="16" min="16" style="1" width="11.2040816326531"/>
    <col collapsed="false" hidden="false" max="1025" min="17"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455</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456</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P54</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9.2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row>
    <row r="17" s="221" customFormat="true" ht="12.75" hidden="false" customHeight="false" outlineLevel="0" collapsed="false">
      <c r="A17" s="149"/>
      <c r="B17" s="212"/>
      <c r="C17" s="213" t="s">
        <v>95</v>
      </c>
      <c r="D17" s="214"/>
      <c r="E17" s="214"/>
      <c r="F17" s="214"/>
      <c r="G17" s="149"/>
      <c r="H17" s="214"/>
      <c r="I17" s="216"/>
      <c r="J17" s="216"/>
      <c r="K17" s="217"/>
      <c r="L17" s="218"/>
      <c r="M17" s="219"/>
      <c r="N17" s="219"/>
      <c r="O17" s="219"/>
      <c r="P17" s="219"/>
    </row>
    <row r="18" customFormat="false" ht="14.05" hidden="false" customHeight="false" outlineLevel="0" collapsed="false">
      <c r="A18" s="146" t="n">
        <v>1</v>
      </c>
      <c r="B18" s="147" t="s">
        <v>66</v>
      </c>
      <c r="C18" s="227" t="s">
        <v>457</v>
      </c>
      <c r="D18" s="214" t="s">
        <v>89</v>
      </c>
      <c r="E18" s="223" t="n">
        <v>805.8</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6"/>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8.95" hidden="false" customHeight="false" outlineLevel="0" collapsed="false">
      <c r="A19" s="146" t="n">
        <v>2</v>
      </c>
      <c r="B19" s="147" t="s">
        <v>66</v>
      </c>
      <c r="C19" s="227" t="s">
        <v>458</v>
      </c>
      <c r="D19" s="214" t="s">
        <v>89</v>
      </c>
      <c r="E19" s="242" t="n">
        <v>805.8</v>
      </c>
      <c r="F19" s="84"/>
      <c r="G19" s="84"/>
      <c r="H19" s="84"/>
      <c r="I19" s="84"/>
      <c r="J19" s="84"/>
      <c r="K19" s="151" t="n">
        <f aca="false">ROUND(SUM(J19+H19+I19),2)</f>
        <v>0</v>
      </c>
      <c r="L19" s="302" t="n">
        <f aca="false">ROUND(F19*$E19,1)</f>
        <v>0</v>
      </c>
      <c r="M19" s="153" t="n">
        <f aca="false">ROUND(E19*H19,2)</f>
        <v>0</v>
      </c>
      <c r="N19" s="153" t="n">
        <f aca="false">ROUND(I19*E19,2)</f>
        <v>0</v>
      </c>
      <c r="O19" s="153" t="n">
        <f aca="false">ROUND(J19*E19,2)</f>
        <v>0</v>
      </c>
      <c r="P19" s="154" t="n">
        <f aca="false">ROUND(M19+N19+O19,2)</f>
        <v>0</v>
      </c>
      <c r="Q19" s="26"/>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2.75" hidden="false" customHeight="true" outlineLevel="0" collapsed="false">
      <c r="A20" s="146" t="n">
        <v>3</v>
      </c>
      <c r="B20" s="147" t="s">
        <v>66</v>
      </c>
      <c r="C20" s="227" t="s">
        <v>459</v>
      </c>
      <c r="D20" s="214" t="s">
        <v>89</v>
      </c>
      <c r="E20" s="223" t="n">
        <v>100.1</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6"/>
      <c r="R20" s="243"/>
      <c r="S20" s="243"/>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4.05" hidden="false" customHeight="false" outlineLevel="0" collapsed="false">
      <c r="A21" s="146" t="n">
        <v>4</v>
      </c>
      <c r="B21" s="147" t="s">
        <v>66</v>
      </c>
      <c r="C21" s="227" t="s">
        <v>100</v>
      </c>
      <c r="D21" s="214" t="s">
        <v>101</v>
      </c>
      <c r="E21" s="228" t="n">
        <v>16.1</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26"/>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05" hidden="false" customHeight="false" outlineLevel="0" collapsed="false">
      <c r="A22" s="146" t="n">
        <v>5</v>
      </c>
      <c r="B22" s="147" t="s">
        <v>66</v>
      </c>
      <c r="C22" s="227" t="s">
        <v>102</v>
      </c>
      <c r="D22" s="214" t="s">
        <v>72</v>
      </c>
      <c r="E22" s="229" t="n">
        <v>2</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26"/>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05" hidden="false" customHeight="false" outlineLevel="0" collapsed="false">
      <c r="A23" s="146"/>
      <c r="B23" s="230"/>
      <c r="C23" s="231" t="s">
        <v>103</v>
      </c>
      <c r="D23" s="232"/>
      <c r="E23" s="215"/>
      <c r="F23" s="84"/>
      <c r="G23" s="84"/>
      <c r="H23" s="84"/>
      <c r="I23" s="84"/>
      <c r="J23" s="84"/>
      <c r="K23" s="217"/>
      <c r="L23" s="233" t="n">
        <f aca="false">SUM(L18:L22)</f>
        <v>0</v>
      </c>
      <c r="M23" s="234" t="n">
        <f aca="false">SUM(M18:M22)</f>
        <v>0</v>
      </c>
      <c r="N23" s="234" t="n">
        <f aca="false">SUM(N18:N22)</f>
        <v>0</v>
      </c>
      <c r="O23" s="234" t="n">
        <f aca="false">SUM(O18:O22)</f>
        <v>0</v>
      </c>
      <c r="P23" s="234" t="n">
        <f aca="false">SUM(P18:P22)</f>
        <v>0</v>
      </c>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9"/>
      <c r="B24" s="212"/>
      <c r="C24" s="213" t="s">
        <v>460</v>
      </c>
      <c r="D24" s="214"/>
      <c r="E24" s="215"/>
      <c r="F24" s="84"/>
      <c r="G24" s="84"/>
      <c r="H24" s="84"/>
      <c r="I24" s="84"/>
      <c r="J24" s="84"/>
      <c r="K24" s="266"/>
      <c r="L24" s="267"/>
      <c r="M24" s="240"/>
      <c r="N24" s="240"/>
      <c r="O24" s="240"/>
      <c r="P24" s="24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05" hidden="false" customHeight="false" outlineLevel="0" collapsed="false">
      <c r="A25" s="146" t="n">
        <v>6</v>
      </c>
      <c r="B25" s="147" t="s">
        <v>66</v>
      </c>
      <c r="C25" s="374" t="s">
        <v>461</v>
      </c>
      <c r="D25" s="214" t="s">
        <v>89</v>
      </c>
      <c r="E25" s="375" t="n">
        <v>983.7</v>
      </c>
      <c r="F25" s="84"/>
      <c r="G25" s="84"/>
      <c r="H25" s="84"/>
      <c r="I25" s="84"/>
      <c r="J25" s="84"/>
      <c r="K25" s="310" t="n">
        <f aca="false">ROUND(SUM(J25+H25+I25),2)</f>
        <v>0</v>
      </c>
      <c r="L25" s="318" t="n">
        <f aca="false">ROUND(F25*$E25,1)</f>
        <v>0</v>
      </c>
      <c r="M25" s="312" t="n">
        <f aca="false">ROUND(E25*H25,2)</f>
        <v>0</v>
      </c>
      <c r="N25" s="312" t="n">
        <f aca="false">ROUND(I25*E25,2)</f>
        <v>0</v>
      </c>
      <c r="O25" s="312" t="n">
        <f aca="false">ROUND(J25*E25,2)</f>
        <v>0</v>
      </c>
      <c r="P25" s="319" t="n">
        <f aca="false">ROUND(M25+N25+O25,2)</f>
        <v>0</v>
      </c>
      <c r="Q25" s="26"/>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6.5" hidden="false" customHeight="false" outlineLevel="0" collapsed="false">
      <c r="A26" s="146"/>
      <c r="B26" s="241"/>
      <c r="C26" s="376" t="s">
        <v>462</v>
      </c>
      <c r="D26" s="214" t="s">
        <v>89</v>
      </c>
      <c r="E26" s="377" t="n">
        <v>1082.07</v>
      </c>
      <c r="F26" s="84"/>
      <c r="G26" s="84"/>
      <c r="H26" s="84"/>
      <c r="I26" s="84"/>
      <c r="J26" s="84"/>
      <c r="K26" s="310" t="n">
        <f aca="false">ROUND(SUM(J26+H26+I26),2)</f>
        <v>0</v>
      </c>
      <c r="L26" s="318" t="n">
        <f aca="false">ROUND(F26*$E26,1)</f>
        <v>0</v>
      </c>
      <c r="M26" s="312" t="n">
        <f aca="false">ROUND(E26*H26,2)</f>
        <v>0</v>
      </c>
      <c r="N26" s="312" t="n">
        <f aca="false">ROUND(I26*E26,2)</f>
        <v>0</v>
      </c>
      <c r="O26" s="312" t="n">
        <f aca="false">ROUND(J26*E26,2)</f>
        <v>0</v>
      </c>
      <c r="P26" s="319" t="n">
        <f aca="false">ROUND(M26+N26+O26,2)</f>
        <v>0</v>
      </c>
      <c r="Q26" s="26"/>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c r="B27" s="241"/>
      <c r="C27" s="376" t="s">
        <v>463</v>
      </c>
      <c r="D27" s="214" t="s">
        <v>108</v>
      </c>
      <c r="E27" s="377" t="n">
        <v>361</v>
      </c>
      <c r="F27" s="84"/>
      <c r="G27" s="84"/>
      <c r="H27" s="84"/>
      <c r="I27" s="84"/>
      <c r="J27" s="84"/>
      <c r="K27" s="310" t="n">
        <f aca="false">ROUND(SUM(J27+H27+I27),2)</f>
        <v>0</v>
      </c>
      <c r="L27" s="318" t="n">
        <f aca="false">ROUND(F27*$E27,1)</f>
        <v>0</v>
      </c>
      <c r="M27" s="312" t="n">
        <f aca="false">ROUND(E27*H27,2)</f>
        <v>0</v>
      </c>
      <c r="N27" s="312" t="n">
        <f aca="false">ROUND(I27*E27,2)</f>
        <v>0</v>
      </c>
      <c r="O27" s="312" t="n">
        <f aca="false">ROUND(J27*E27,2)</f>
        <v>0</v>
      </c>
      <c r="P27" s="319" t="n">
        <f aca="false">ROUND(M27+N27+O27,2)</f>
        <v>0</v>
      </c>
      <c r="Q27" s="26"/>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6.75" hidden="false" customHeight="true" outlineLevel="0" collapsed="false">
      <c r="A28" s="146" t="n">
        <v>7</v>
      </c>
      <c r="B28" s="147" t="s">
        <v>66</v>
      </c>
      <c r="C28" s="301" t="s">
        <v>464</v>
      </c>
      <c r="D28" s="149" t="s">
        <v>113</v>
      </c>
      <c r="E28" s="150" t="n">
        <v>805.8</v>
      </c>
      <c r="F28" s="84"/>
      <c r="G28" s="84"/>
      <c r="H28" s="84"/>
      <c r="I28" s="84"/>
      <c r="J28" s="84"/>
      <c r="K28" s="151" t="n">
        <f aca="false">ROUND(SUM(J28+H28+I28),2)</f>
        <v>0</v>
      </c>
      <c r="L28" s="224" t="n">
        <f aca="false">ROUND(F28*$E28,1)</f>
        <v>0</v>
      </c>
      <c r="M28" s="153" t="n">
        <f aca="false">ROUND(E28*H28,2)</f>
        <v>0</v>
      </c>
      <c r="N28" s="153" t="n">
        <f aca="false">ROUND(I28*E28,2)</f>
        <v>0</v>
      </c>
      <c r="O28" s="153" t="n">
        <f aca="false">ROUND(J28*E28,2)</f>
        <v>0</v>
      </c>
      <c r="P28" s="154" t="n">
        <f aca="false">ROUND(M28+N28+O28,2)</f>
        <v>0</v>
      </c>
      <c r="Q28" s="26"/>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5" hidden="false" customHeight="false" outlineLevel="0" collapsed="false">
      <c r="A29" s="146"/>
      <c r="B29" s="241"/>
      <c r="C29" s="244" t="s">
        <v>465</v>
      </c>
      <c r="D29" s="149" t="s">
        <v>189</v>
      </c>
      <c r="E29" s="149" t="n">
        <f aca="false">ROUND(E28*0.3*1.1,1)</f>
        <v>265.9</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239"/>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05" hidden="false" customHeight="false" outlineLevel="0" collapsed="false">
      <c r="A30" s="146" t="n">
        <v>8</v>
      </c>
      <c r="B30" s="147" t="s">
        <v>66</v>
      </c>
      <c r="C30" s="148" t="s">
        <v>466</v>
      </c>
      <c r="D30" s="149" t="s">
        <v>189</v>
      </c>
      <c r="E30" s="149" t="n">
        <f aca="false">E31+E33</f>
        <v>10.5</v>
      </c>
      <c r="F30" s="84"/>
      <c r="G30" s="84"/>
      <c r="H30" s="84"/>
      <c r="I30" s="84"/>
      <c r="J30" s="84"/>
      <c r="K30" s="151" t="n">
        <f aca="false">ROUND(SUM(J30+H30+I30),2)</f>
        <v>0</v>
      </c>
      <c r="L30" s="224" t="n">
        <f aca="false">ROUND(F30*$E30,1)</f>
        <v>0</v>
      </c>
      <c r="M30" s="153" t="n">
        <f aca="false">ROUND(E30*H30,2)</f>
        <v>0</v>
      </c>
      <c r="N30" s="153" t="n">
        <f aca="false">ROUND(I30*E30,2)</f>
        <v>0</v>
      </c>
      <c r="O30" s="153" t="n">
        <f aca="false">ROUND(J30*E30,2)</f>
        <v>0</v>
      </c>
      <c r="P30" s="154" t="n">
        <f aca="false">ROUND(M30+N30+O30,2)</f>
        <v>0</v>
      </c>
      <c r="Q30" s="239"/>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5" hidden="false" customHeight="false" outlineLevel="0" collapsed="false">
      <c r="A31" s="146"/>
      <c r="B31" s="241"/>
      <c r="C31" s="244" t="s">
        <v>467</v>
      </c>
      <c r="D31" s="149" t="s">
        <v>189</v>
      </c>
      <c r="E31" s="240" t="n">
        <v>8.9</v>
      </c>
      <c r="F31" s="84"/>
      <c r="G31" s="84"/>
      <c r="H31" s="84"/>
      <c r="I31" s="84"/>
      <c r="J31" s="84"/>
      <c r="K31" s="151" t="n">
        <f aca="false">ROUND(SUM(J31+H31+I31),2)</f>
        <v>0</v>
      </c>
      <c r="L31" s="224" t="n">
        <f aca="false">ROUND(F31*$E31,1)</f>
        <v>0</v>
      </c>
      <c r="M31" s="153" t="n">
        <f aca="false">ROUND(E31*H31,2)</f>
        <v>0</v>
      </c>
      <c r="N31" s="153" t="n">
        <f aca="false">ROUND(I31*E31,2)</f>
        <v>0</v>
      </c>
      <c r="O31" s="153" t="n">
        <f aca="false">ROUND(J31*E31,2)</f>
        <v>0</v>
      </c>
      <c r="P31" s="154" t="n">
        <f aca="false">ROUND(M31+N31+O31,2)</f>
        <v>0</v>
      </c>
      <c r="Q31" s="26"/>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4.05" hidden="false" customHeight="false" outlineLevel="0" collapsed="false">
      <c r="A32" s="146"/>
      <c r="B32" s="241"/>
      <c r="C32" s="244" t="s">
        <v>468</v>
      </c>
      <c r="D32" s="149" t="s">
        <v>72</v>
      </c>
      <c r="E32" s="423" t="n">
        <v>712</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26"/>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6.5" hidden="false" customHeight="false" outlineLevel="0" collapsed="false">
      <c r="A33" s="146"/>
      <c r="B33" s="241"/>
      <c r="C33" s="244" t="s">
        <v>469</v>
      </c>
      <c r="D33" s="149" t="s">
        <v>189</v>
      </c>
      <c r="E33" s="240" t="n">
        <v>1.6</v>
      </c>
      <c r="F33" s="84"/>
      <c r="G33" s="84"/>
      <c r="H33" s="84"/>
      <c r="I33" s="84"/>
      <c r="J33" s="84"/>
      <c r="K33" s="418" t="n">
        <f aca="false">ROUND(SUM(J33+H33+I33),2)</f>
        <v>0</v>
      </c>
      <c r="L33" s="419" t="n">
        <f aca="false">ROUND(F33*$E33,1)</f>
        <v>0</v>
      </c>
      <c r="M33" s="420" t="n">
        <f aca="false">ROUND(E33*H33,2)</f>
        <v>0</v>
      </c>
      <c r="N33" s="420" t="n">
        <f aca="false">ROUND(I33*E33,2)</f>
        <v>0</v>
      </c>
      <c r="O33" s="420" t="n">
        <f aca="false">ROUND(J33*E33,2)</f>
        <v>0</v>
      </c>
      <c r="P33" s="421" t="n">
        <f aca="false">ROUND(M33+N33+O33,2)</f>
        <v>0</v>
      </c>
      <c r="Q33" s="239"/>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05" hidden="false" customHeight="false" outlineLevel="0" collapsed="false">
      <c r="A34" s="146"/>
      <c r="B34" s="241"/>
      <c r="C34" s="244" t="s">
        <v>117</v>
      </c>
      <c r="D34" s="149" t="s">
        <v>74</v>
      </c>
      <c r="E34" s="423" t="n">
        <v>1</v>
      </c>
      <c r="F34" s="84"/>
      <c r="G34" s="84"/>
      <c r="H34" s="84"/>
      <c r="I34" s="84"/>
      <c r="J34" s="84"/>
      <c r="K34" s="418" t="n">
        <f aca="false">ROUND(SUM(J34+H34+I34),2)</f>
        <v>0</v>
      </c>
      <c r="L34" s="419" t="n">
        <f aca="false">ROUND(F34*$E34,1)</f>
        <v>0</v>
      </c>
      <c r="M34" s="420" t="n">
        <f aca="false">ROUND(E34*H34,2)</f>
        <v>0</v>
      </c>
      <c r="N34" s="420" t="n">
        <f aca="false">ROUND(I34*E34,2)</f>
        <v>0</v>
      </c>
      <c r="O34" s="420" t="n">
        <f aca="false">ROUND(J34*E34,2)</f>
        <v>0</v>
      </c>
      <c r="P34" s="421" t="n">
        <f aca="false">ROUND(M34+N34+O34,2)</f>
        <v>0</v>
      </c>
      <c r="Q34" s="26"/>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05" hidden="false" customHeight="false" outlineLevel="0" collapsed="false">
      <c r="A35" s="146"/>
      <c r="B35" s="230"/>
      <c r="C35" s="231" t="s">
        <v>470</v>
      </c>
      <c r="D35" s="214"/>
      <c r="E35" s="215"/>
      <c r="F35" s="84"/>
      <c r="G35" s="84"/>
      <c r="H35" s="84"/>
      <c r="I35" s="84"/>
      <c r="J35" s="84"/>
      <c r="K35" s="266"/>
      <c r="L35" s="233" t="n">
        <f aca="false">SUM(L25:L34)</f>
        <v>0</v>
      </c>
      <c r="M35" s="234" t="n">
        <f aca="false">SUM(M24:M34)</f>
        <v>0</v>
      </c>
      <c r="N35" s="234" t="n">
        <f aca="false">SUM(N24:N34)</f>
        <v>0</v>
      </c>
      <c r="O35" s="234" t="n">
        <f aca="false">SUM(O24:O34)</f>
        <v>0</v>
      </c>
      <c r="P35" s="234" t="n">
        <f aca="false">SUM(P24:P34)</f>
        <v>0</v>
      </c>
      <c r="Q35" s="26"/>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05" hidden="false" customHeight="false" outlineLevel="0" collapsed="false">
      <c r="A36" s="146"/>
      <c r="B36" s="350"/>
      <c r="C36" s="355" t="s">
        <v>471</v>
      </c>
      <c r="D36" s="214"/>
      <c r="E36" s="223"/>
      <c r="F36" s="84"/>
      <c r="G36" s="84"/>
      <c r="H36" s="84"/>
      <c r="I36" s="84"/>
      <c r="J36" s="84"/>
      <c r="K36" s="266"/>
      <c r="L36" s="267"/>
      <c r="M36" s="240"/>
      <c r="N36" s="240"/>
      <c r="O36" s="240"/>
      <c r="P36" s="240"/>
      <c r="Q36" s="239"/>
      <c r="R36" s="243"/>
      <c r="S36" s="243"/>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38.95" hidden="false" customHeight="false" outlineLevel="0" collapsed="false">
      <c r="A37" s="146" t="n">
        <v>9</v>
      </c>
      <c r="B37" s="147" t="s">
        <v>66</v>
      </c>
      <c r="C37" s="222" t="s">
        <v>472</v>
      </c>
      <c r="D37" s="159" t="s">
        <v>89</v>
      </c>
      <c r="E37" s="223" t="n">
        <v>100.1</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39"/>
      <c r="R37" s="243"/>
      <c r="S37" s="243"/>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4.05" hidden="false" customHeight="false" outlineLevel="0" collapsed="false">
      <c r="A38" s="146"/>
      <c r="B38" s="147"/>
      <c r="C38" s="217" t="s">
        <v>181</v>
      </c>
      <c r="D38" s="214" t="s">
        <v>120</v>
      </c>
      <c r="E38" s="150" t="n">
        <v>26</v>
      </c>
      <c r="F38" s="84"/>
      <c r="G38" s="84"/>
      <c r="H38" s="84"/>
      <c r="I38" s="84"/>
      <c r="J38" s="84"/>
      <c r="K38" s="310" t="n">
        <f aca="false">ROUND(SUM(J38+H38+I38),2)</f>
        <v>0</v>
      </c>
      <c r="L38" s="318" t="n">
        <f aca="false">ROUND(F38*$E38,1)</f>
        <v>0</v>
      </c>
      <c r="M38" s="312" t="n">
        <f aca="false">ROUND(E38*H38,2)</f>
        <v>0</v>
      </c>
      <c r="N38" s="312" t="n">
        <f aca="false">ROUND(I38*E38,2)</f>
        <v>0</v>
      </c>
      <c r="O38" s="312" t="n">
        <f aca="false">ROUND(J38*E38,2)</f>
        <v>0</v>
      </c>
      <c r="P38" s="319" t="n">
        <f aca="false">ROUND(M38+N38+O38,2)</f>
        <v>0</v>
      </c>
      <c r="Q38" s="239"/>
      <c r="R38" s="243"/>
      <c r="S38" s="243"/>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05" hidden="false" customHeight="false" outlineLevel="0" collapsed="false">
      <c r="A39" s="146"/>
      <c r="B39" s="269"/>
      <c r="C39" s="217" t="s">
        <v>217</v>
      </c>
      <c r="D39" s="159" t="s">
        <v>120</v>
      </c>
      <c r="E39" s="223" t="n">
        <v>600.6</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39"/>
      <c r="R39" s="243"/>
      <c r="S39" s="243"/>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05" hidden="false" customHeight="false" outlineLevel="0" collapsed="false">
      <c r="A40" s="146"/>
      <c r="B40" s="269"/>
      <c r="C40" s="217" t="s">
        <v>240</v>
      </c>
      <c r="D40" s="159" t="s">
        <v>89</v>
      </c>
      <c r="E40" s="223" t="n">
        <v>103.1</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39"/>
      <c r="R40" s="243"/>
      <c r="S40" s="243"/>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05" hidden="false" customHeight="false" outlineLevel="0" collapsed="false">
      <c r="A41" s="146"/>
      <c r="B41" s="269"/>
      <c r="C41" s="217" t="s">
        <v>258</v>
      </c>
      <c r="D41" s="214" t="s">
        <v>72</v>
      </c>
      <c r="E41" s="215" t="n">
        <v>400</v>
      </c>
      <c r="F41" s="84"/>
      <c r="G41" s="84"/>
      <c r="H41" s="84"/>
      <c r="I41" s="84"/>
      <c r="J41" s="84"/>
      <c r="K41" s="151" t="n">
        <f aca="false">ROUND(SUM(J41+H41+I41),2)</f>
        <v>0</v>
      </c>
      <c r="L41" s="224" t="n">
        <f aca="false">ROUND(F41*$E41,1)</f>
        <v>0</v>
      </c>
      <c r="M41" s="153" t="n">
        <f aca="false">ROUND(E41*H41,2)</f>
        <v>0</v>
      </c>
      <c r="N41" s="153" t="n">
        <f aca="false">ROUND(I41*E41,2)</f>
        <v>0</v>
      </c>
      <c r="O41" s="153" t="n">
        <f aca="false">ROUND(J41*E41,2)</f>
        <v>0</v>
      </c>
      <c r="P41" s="154" t="n">
        <f aca="false">ROUND(M41+N41+O41,2)</f>
        <v>0</v>
      </c>
      <c r="Q41" s="239"/>
      <c r="R41" s="243"/>
      <c r="S41" s="243"/>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5" hidden="false" customHeight="false" outlineLevel="0" collapsed="false">
      <c r="A42" s="146" t="n">
        <v>10</v>
      </c>
      <c r="B42" s="147" t="s">
        <v>66</v>
      </c>
      <c r="C42" s="148" t="s">
        <v>473</v>
      </c>
      <c r="D42" s="159" t="s">
        <v>89</v>
      </c>
      <c r="E42" s="223" t="n">
        <v>100.1</v>
      </c>
      <c r="F42" s="84"/>
      <c r="G42" s="84"/>
      <c r="H42" s="84"/>
      <c r="I42" s="84"/>
      <c r="J42" s="84"/>
      <c r="K42" s="151" t="n">
        <f aca="false">ROUND(SUM(J42+H42+I42),2)</f>
        <v>0</v>
      </c>
      <c r="L42" s="224" t="n">
        <f aca="false">ROUND(F42*$E42,1)</f>
        <v>0</v>
      </c>
      <c r="M42" s="153" t="n">
        <f aca="false">ROUND(E42*H42,2)</f>
        <v>0</v>
      </c>
      <c r="N42" s="153" t="n">
        <f aca="false">ROUND(I42*E42,2)</f>
        <v>0</v>
      </c>
      <c r="O42" s="153" t="n">
        <f aca="false">ROUND(J42*E42,2)</f>
        <v>0</v>
      </c>
      <c r="P42" s="154" t="n">
        <f aca="false">ROUND(M42+N42+O42,2)</f>
        <v>0</v>
      </c>
      <c r="Q42" s="239"/>
      <c r="R42" s="243"/>
      <c r="S42" s="243"/>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05" hidden="false" customHeight="false" outlineLevel="0" collapsed="false">
      <c r="A43" s="146"/>
      <c r="B43" s="269"/>
      <c r="C43" s="217" t="s">
        <v>177</v>
      </c>
      <c r="D43" s="159" t="s">
        <v>120</v>
      </c>
      <c r="E43" s="223" t="n">
        <v>700.7</v>
      </c>
      <c r="F43" s="84"/>
      <c r="G43" s="84"/>
      <c r="H43" s="84"/>
      <c r="I43" s="84"/>
      <c r="J43" s="84"/>
      <c r="K43" s="151" t="n">
        <f aca="false">ROUND(SUM(J43+H43+I43),2)</f>
        <v>0</v>
      </c>
      <c r="L43" s="224" t="n">
        <f aca="false">ROUND(F43*$E43,1)</f>
        <v>0</v>
      </c>
      <c r="M43" s="153" t="n">
        <f aca="false">ROUND(E43*H43,2)</f>
        <v>0</v>
      </c>
      <c r="N43" s="153" t="n">
        <f aca="false">ROUND(I43*E43,2)</f>
        <v>0</v>
      </c>
      <c r="O43" s="153" t="n">
        <f aca="false">ROUND(J43*E43,2)</f>
        <v>0</v>
      </c>
      <c r="P43" s="154" t="n">
        <f aca="false">ROUND(M43+N43+O43,2)</f>
        <v>0</v>
      </c>
      <c r="Q43" s="239"/>
      <c r="R43" s="243"/>
      <c r="S43" s="243"/>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05" hidden="false" customHeight="false" outlineLevel="0" collapsed="false">
      <c r="A44" s="146"/>
      <c r="B44" s="269"/>
      <c r="C44" s="217" t="s">
        <v>178</v>
      </c>
      <c r="D44" s="159" t="s">
        <v>89</v>
      </c>
      <c r="E44" s="223" t="n">
        <v>123.1</v>
      </c>
      <c r="F44" s="84"/>
      <c r="G44" s="84"/>
      <c r="H44" s="84"/>
      <c r="I44" s="84"/>
      <c r="J44" s="84"/>
      <c r="K44" s="151" t="n">
        <f aca="false">ROUND(SUM(J44+H44+I44),2)</f>
        <v>0</v>
      </c>
      <c r="L44" s="224" t="n">
        <f aca="false">ROUND(F44*$E44,1)</f>
        <v>0</v>
      </c>
      <c r="M44" s="153" t="n">
        <f aca="false">ROUND(E44*H44,2)</f>
        <v>0</v>
      </c>
      <c r="N44" s="153" t="n">
        <f aca="false">ROUND(I44*E44,2)</f>
        <v>0</v>
      </c>
      <c r="O44" s="153" t="n">
        <f aca="false">ROUND(J44*E44,2)</f>
        <v>0</v>
      </c>
      <c r="P44" s="154" t="n">
        <f aca="false">ROUND(M44+N44+O44,2)</f>
        <v>0</v>
      </c>
      <c r="Q44" s="239"/>
      <c r="R44" s="243"/>
      <c r="S44" s="243"/>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05" hidden="false" customHeight="false" outlineLevel="0" collapsed="false">
      <c r="A45" s="146"/>
      <c r="B45" s="269"/>
      <c r="C45" s="352" t="s">
        <v>221</v>
      </c>
      <c r="D45" s="159" t="s">
        <v>108</v>
      </c>
      <c r="E45" s="223" t="n">
        <v>59.4</v>
      </c>
      <c r="F45" s="84"/>
      <c r="G45" s="84"/>
      <c r="H45" s="84"/>
      <c r="I45" s="84"/>
      <c r="J45" s="84"/>
      <c r="K45" s="151" t="n">
        <f aca="false">ROUND(SUM(J45+H45+I45),2)</f>
        <v>0</v>
      </c>
      <c r="L45" s="224" t="n">
        <f aca="false">ROUND(F45*$E45,1)</f>
        <v>0</v>
      </c>
      <c r="M45" s="153" t="n">
        <f aca="false">ROUND(E45*H45,2)</f>
        <v>0</v>
      </c>
      <c r="N45" s="153" t="n">
        <f aca="false">ROUND(I45*E45,2)</f>
        <v>0</v>
      </c>
      <c r="O45" s="153" t="n">
        <f aca="false">ROUND(J45*E45,2)</f>
        <v>0</v>
      </c>
      <c r="P45" s="154" t="n">
        <f aca="false">ROUND(M45+N45+O45,2)</f>
        <v>0</v>
      </c>
      <c r="Q45" s="239"/>
      <c r="R45" s="243"/>
      <c r="S45" s="243"/>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4.05" hidden="false" customHeight="false" outlineLevel="0" collapsed="false">
      <c r="A46" s="146" t="n">
        <v>11</v>
      </c>
      <c r="B46" s="147" t="s">
        <v>66</v>
      </c>
      <c r="C46" s="148" t="s">
        <v>474</v>
      </c>
      <c r="D46" s="214" t="s">
        <v>89</v>
      </c>
      <c r="E46" s="223" t="n">
        <v>100.1</v>
      </c>
      <c r="F46" s="84"/>
      <c r="G46" s="84"/>
      <c r="H46" s="84"/>
      <c r="I46" s="84"/>
      <c r="J46" s="84"/>
      <c r="K46" s="310" t="n">
        <f aca="false">ROUND(SUM(J46+H46+I46),2)</f>
        <v>0</v>
      </c>
      <c r="L46" s="318" t="n">
        <f aca="false">ROUND(F46*$E46,1)</f>
        <v>0</v>
      </c>
      <c r="M46" s="312" t="n">
        <f aca="false">ROUND(E46*H46,2)</f>
        <v>0</v>
      </c>
      <c r="N46" s="312" t="n">
        <f aca="false">ROUND(I46*E46,2)</f>
        <v>0</v>
      </c>
      <c r="O46" s="312" t="n">
        <f aca="false">ROUND(J46*E46,2)</f>
        <v>0</v>
      </c>
      <c r="P46" s="319" t="n">
        <f aca="false">ROUND(M46+N46+O46,2)</f>
        <v>0</v>
      </c>
      <c r="Q46" s="239"/>
      <c r="R46" s="243"/>
      <c r="S46" s="243"/>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05" hidden="false" customHeight="false" outlineLevel="0" collapsed="false">
      <c r="A47" s="146"/>
      <c r="B47" s="147"/>
      <c r="C47" s="217" t="s">
        <v>181</v>
      </c>
      <c r="D47" s="214" t="s">
        <v>120</v>
      </c>
      <c r="E47" s="150" t="n">
        <v>26</v>
      </c>
      <c r="F47" s="84"/>
      <c r="G47" s="84"/>
      <c r="H47" s="84"/>
      <c r="I47" s="84"/>
      <c r="J47" s="84"/>
      <c r="K47" s="310" t="n">
        <f aca="false">ROUND(SUM(J47+H47+I47),2)</f>
        <v>0</v>
      </c>
      <c r="L47" s="318" t="n">
        <f aca="false">ROUND(F47*$E47,1)</f>
        <v>0</v>
      </c>
      <c r="M47" s="312" t="n">
        <f aca="false">ROUND(E47*H47,2)</f>
        <v>0</v>
      </c>
      <c r="N47" s="312" t="n">
        <f aca="false">ROUND(I47*E47,2)</f>
        <v>0</v>
      </c>
      <c r="O47" s="312" t="n">
        <f aca="false">ROUND(J47*E47,2)</f>
        <v>0</v>
      </c>
      <c r="P47" s="319" t="n">
        <f aca="false">ROUND(M47+N47+O47,2)</f>
        <v>0</v>
      </c>
      <c r="Q47" s="239"/>
      <c r="R47" s="243"/>
      <c r="S47" s="243"/>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2.75" hidden="false" customHeight="false" outlineLevel="0" collapsed="false">
      <c r="A48" s="146"/>
      <c r="B48" s="230"/>
      <c r="C48" s="231" t="s">
        <v>475</v>
      </c>
      <c r="D48" s="214"/>
      <c r="E48" s="215"/>
      <c r="F48" s="214"/>
      <c r="G48" s="214"/>
      <c r="H48" s="214"/>
      <c r="I48" s="214"/>
      <c r="J48" s="214"/>
      <c r="K48" s="266"/>
      <c r="L48" s="233" t="n">
        <f aca="false">SUM(L37:L47)</f>
        <v>0</v>
      </c>
      <c r="M48" s="234" t="n">
        <f aca="false">SUM(M37:M47)</f>
        <v>0</v>
      </c>
      <c r="N48" s="234" t="n">
        <f aca="false">SUM(N37:N47)</f>
        <v>0</v>
      </c>
      <c r="O48" s="234" t="n">
        <f aca="false">SUM(O37:O47)</f>
        <v>0</v>
      </c>
      <c r="P48" s="234" t="n">
        <f aca="false">SUM(P37:P47)</f>
        <v>0</v>
      </c>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173" customFormat="true" ht="12.75" hidden="false" customHeight="false" outlineLevel="0" collapsed="false">
      <c r="A49" s="160"/>
      <c r="B49" s="273"/>
      <c r="C49" s="274"/>
      <c r="D49" s="160"/>
      <c r="E49" s="160"/>
      <c r="F49" s="160"/>
      <c r="G49" s="160"/>
      <c r="H49" s="160"/>
      <c r="I49" s="160"/>
      <c r="J49" s="160"/>
      <c r="K49" s="160"/>
      <c r="L49" s="275"/>
      <c r="M49" s="276"/>
      <c r="N49" s="276"/>
      <c r="O49" s="276"/>
      <c r="P49" s="276"/>
    </row>
    <row r="50" customFormat="false" ht="12.75" hidden="false" customHeight="false" outlineLevel="0" collapsed="false">
      <c r="A50" s="149"/>
      <c r="B50" s="167"/>
      <c r="C50" s="168"/>
      <c r="D50" s="156"/>
      <c r="E50" s="156"/>
      <c r="F50" s="169"/>
      <c r="G50" s="169"/>
      <c r="H50" s="169"/>
      <c r="I50" s="169"/>
      <c r="J50" s="170" t="s">
        <v>41</v>
      </c>
      <c r="K50" s="169"/>
      <c r="L50" s="171" t="n">
        <f aca="false">L23+L35+L48</f>
        <v>0</v>
      </c>
      <c r="M50" s="172" t="n">
        <f aca="false">M23+M35+M48</f>
        <v>0</v>
      </c>
      <c r="N50" s="172" t="n">
        <f aca="false">N23+N35+N48</f>
        <v>0</v>
      </c>
      <c r="O50" s="172" t="n">
        <f aca="false">O23+O35+O48</f>
        <v>0</v>
      </c>
      <c r="P50" s="172" t="n">
        <f aca="false">P23+P35+P48</f>
        <v>0</v>
      </c>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s="182" customFormat="true" ht="12.75" hidden="false" customHeight="false" outlineLevel="0" collapsed="false">
      <c r="A51" s="174"/>
      <c r="B51" s="175"/>
      <c r="C51" s="176"/>
      <c r="D51" s="177"/>
      <c r="E51" s="177"/>
      <c r="F51" s="178"/>
      <c r="G51" s="178"/>
      <c r="H51" s="178"/>
      <c r="I51" s="177"/>
      <c r="J51" s="170" t="s">
        <v>90</v>
      </c>
      <c r="K51" s="179" t="s">
        <v>91</v>
      </c>
      <c r="L51" s="180"/>
      <c r="M51" s="181"/>
      <c r="N51" s="181" t="n">
        <v>0</v>
      </c>
      <c r="O51" s="181"/>
      <c r="P51" s="181" t="n">
        <f aca="false">SUM(M51:O51)</f>
        <v>0</v>
      </c>
    </row>
    <row r="52" customFormat="false" ht="12.75" hidden="false" customHeight="false" outlineLevel="0" collapsed="false">
      <c r="A52" s="174"/>
      <c r="B52" s="175"/>
      <c r="C52" s="176"/>
      <c r="D52" s="177"/>
      <c r="E52" s="177"/>
      <c r="F52" s="178"/>
      <c r="G52" s="178"/>
      <c r="H52" s="178"/>
      <c r="I52" s="177"/>
      <c r="J52" s="170" t="s">
        <v>92</v>
      </c>
      <c r="K52" s="178"/>
      <c r="L52" s="180"/>
      <c r="M52" s="181" t="n">
        <f aca="false">SUM(M50:M51)</f>
        <v>0</v>
      </c>
      <c r="N52" s="181" t="n">
        <f aca="false">SUM(N50:N51)</f>
        <v>0</v>
      </c>
      <c r="O52" s="181" t="n">
        <f aca="false">SUM(O50:O51)</f>
        <v>0</v>
      </c>
      <c r="P52" s="181" t="n">
        <f aca="false">SUM(P50:P51)</f>
        <v>0</v>
      </c>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2.75" hidden="false" customHeight="false" outlineLevel="0" collapsed="false">
      <c r="A53" s="280"/>
      <c r="B53" s="281"/>
      <c r="C53" s="282"/>
      <c r="D53" s="283"/>
      <c r="E53" s="283"/>
      <c r="F53" s="284"/>
      <c r="G53" s="284"/>
      <c r="H53" s="284"/>
      <c r="I53" s="283"/>
      <c r="J53" s="192"/>
      <c r="K53" s="284"/>
      <c r="L53" s="285"/>
      <c r="M53" s="279"/>
      <c r="N53" s="279"/>
      <c r="O53" s="279"/>
      <c r="P53" s="279"/>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288" customFormat="true" ht="12.8" hidden="false" customHeight="false" outlineLevel="0" collapsed="false">
      <c r="A54" s="189"/>
      <c r="B54" s="204"/>
      <c r="C54" s="45" t="s">
        <v>22</v>
      </c>
      <c r="D54" s="190"/>
      <c r="E54" s="190"/>
      <c r="F54" s="38"/>
      <c r="G54" s="38"/>
      <c r="H54" s="38"/>
      <c r="I54" s="190"/>
      <c r="J54" s="38"/>
      <c r="K54" s="38"/>
      <c r="L54" s="286"/>
      <c r="M54" s="38"/>
      <c r="N54" s="38"/>
      <c r="O54" s="192" t="s">
        <v>17</v>
      </c>
      <c r="P54" s="193" t="n">
        <f aca="false">P52</f>
        <v>0</v>
      </c>
    </row>
    <row r="55" customFormat="false" ht="12.8" hidden="false" customHeight="false" outlineLevel="0" collapsed="false">
      <c r="A55" s="189"/>
      <c r="B55" s="204"/>
      <c r="C55" s="0"/>
      <c r="D55" s="190"/>
      <c r="E55" s="190"/>
      <c r="F55" s="38"/>
      <c r="G55" s="38"/>
      <c r="H55" s="38"/>
      <c r="I55" s="190"/>
      <c r="J55" s="38"/>
      <c r="K55" s="38"/>
      <c r="L55" s="286"/>
      <c r="M55" s="38"/>
      <c r="N55" s="38"/>
      <c r="O55" s="192"/>
      <c r="P55" s="193"/>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2.8" hidden="false" customHeight="false" outlineLevel="0" collapsed="false">
      <c r="A56" s="189"/>
      <c r="B56" s="204"/>
      <c r="C56" s="1" t="s">
        <v>23</v>
      </c>
      <c r="D56" s="190"/>
      <c r="E56" s="190"/>
      <c r="F56" s="38"/>
      <c r="G56" s="38"/>
      <c r="H56" s="38"/>
      <c r="I56" s="190"/>
      <c r="J56" s="38"/>
      <c r="K56" s="38"/>
      <c r="L56" s="286"/>
      <c r="M56" s="38"/>
      <c r="N56" s="38"/>
      <c r="O56" s="192"/>
      <c r="P56" s="193"/>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188" customFormat="true" ht="13.8" hidden="false" customHeight="false" outlineLevel="0" collapsed="false">
      <c r="A57" s="289"/>
      <c r="B57" s="202"/>
      <c r="C57" s="0"/>
      <c r="D57" s="191"/>
      <c r="E57" s="1"/>
      <c r="F57" s="38"/>
      <c r="G57" s="1"/>
      <c r="H57" s="1"/>
      <c r="I57" s="191"/>
      <c r="J57" s="1"/>
      <c r="K57" s="1"/>
      <c r="L57" s="1"/>
      <c r="M57" s="191"/>
      <c r="N57" s="1"/>
      <c r="O57" s="173"/>
      <c r="P57" s="1"/>
    </row>
    <row r="58" s="1" customFormat="true" ht="12.8" hidden="false" customHeight="false" outlineLevel="0" collapsed="false">
      <c r="A58" s="289"/>
      <c r="B58" s="202"/>
      <c r="C58" s="45" t="s">
        <v>24</v>
      </c>
      <c r="F58" s="38"/>
      <c r="M58" s="173"/>
      <c r="O58" s="173"/>
    </row>
    <row r="59" customFormat="false" ht="12.8" hidden="false" customHeight="false" outlineLevel="0" collapsed="false">
      <c r="C59" s="0"/>
    </row>
    <row r="60" customFormat="false" ht="12.8" hidden="false" customHeight="false" outlineLevel="0" collapsed="false">
      <c r="C60"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7875" bottom="0.7875"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11.xml><?xml version="1.0" encoding="utf-8"?>
<worksheet xmlns="http://schemas.openxmlformats.org/spreadsheetml/2006/main" xmlns:r="http://schemas.openxmlformats.org/officeDocument/2006/relationships">
  <sheetPr filterMode="false">
    <tabColor rgb="FFFF0000"/>
    <pageSetUpPr fitToPage="false"/>
  </sheetPr>
  <dimension ref="1:56"/>
  <sheetViews>
    <sheetView windowProtection="false" showFormulas="false" showGridLines="true" showRowColHeaders="true" showZeros="true" rightToLeft="false" tabSelected="false" showOutlineSymbols="true" defaultGridColor="true" view="pageBreakPreview" topLeftCell="A34" colorId="64" zoomScale="90" zoomScaleNormal="90" zoomScalePageLayoutView="90" workbookViewId="0">
      <selection pane="topLeft" activeCell="N48" activeCellId="0" sqref="N48"/>
    </sheetView>
  </sheetViews>
  <sheetFormatPr defaultRowHeight="12.75"/>
  <cols>
    <col collapsed="false" hidden="false" max="1" min="1" style="194" width="4.72448979591837"/>
    <col collapsed="false" hidden="false" max="2" min="2" style="195" width="4.32142857142857"/>
    <col collapsed="false" hidden="false" max="3" min="3" style="1" width="47.515306122449"/>
    <col collapsed="false" hidden="false" max="4" min="4" style="1" width="6.0765306122449"/>
    <col collapsed="false" hidden="false" max="5" min="5" style="101" width="7.83163265306122"/>
    <col collapsed="false" hidden="false" max="6" min="6" style="102" width="6.88265306122449"/>
    <col collapsed="false" hidden="false" max="7" min="7" style="1" width="7.56122448979592"/>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10204081632653"/>
    <col collapsed="false" hidden="false" max="13" min="13" style="1" width="10.3928571428571"/>
    <col collapsed="false" hidden="false" max="14" min="14" style="1" width="10.530612244898"/>
    <col collapsed="false" hidden="false" max="15" min="15" style="1" width="10.3928571428571"/>
    <col collapsed="false" hidden="false" max="16" min="16" style="1" width="11.2040816326531"/>
    <col collapsed="false" hidden="false" max="1025" min="17"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476</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477</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P50</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9.2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row>
    <row r="17" s="221" customFormat="true" ht="12.75" hidden="false" customHeight="false" outlineLevel="0" collapsed="false">
      <c r="A17" s="149"/>
      <c r="B17" s="212"/>
      <c r="C17" s="213" t="s">
        <v>95</v>
      </c>
      <c r="D17" s="214"/>
      <c r="E17" s="214"/>
      <c r="F17" s="214"/>
      <c r="G17" s="149"/>
      <c r="H17" s="214"/>
      <c r="I17" s="216"/>
      <c r="J17" s="216"/>
      <c r="K17" s="217"/>
      <c r="L17" s="218"/>
      <c r="M17" s="219"/>
      <c r="N17" s="219"/>
      <c r="O17" s="219"/>
      <c r="P17" s="219"/>
    </row>
    <row r="18" customFormat="false" ht="44.25" hidden="false" customHeight="true" outlineLevel="0" collapsed="false">
      <c r="A18" s="146" t="n">
        <v>1</v>
      </c>
      <c r="B18" s="147" t="s">
        <v>66</v>
      </c>
      <c r="C18" s="222" t="s">
        <v>478</v>
      </c>
      <c r="D18" s="159" t="s">
        <v>74</v>
      </c>
      <c r="E18" s="226" t="n">
        <v>1</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6"/>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60.75" hidden="false" customHeight="true" outlineLevel="0" collapsed="false">
      <c r="A19" s="146" t="n">
        <v>2</v>
      </c>
      <c r="B19" s="147" t="s">
        <v>66</v>
      </c>
      <c r="C19" s="222" t="s">
        <v>479</v>
      </c>
      <c r="D19" s="159" t="s">
        <v>74</v>
      </c>
      <c r="E19" s="226" t="n">
        <v>1</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6"/>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2.75" hidden="false" customHeight="true" outlineLevel="0" collapsed="false">
      <c r="A20" s="146" t="n">
        <v>3</v>
      </c>
      <c r="B20" s="147" t="s">
        <v>66</v>
      </c>
      <c r="C20" s="227" t="s">
        <v>480</v>
      </c>
      <c r="D20" s="214" t="s">
        <v>89</v>
      </c>
      <c r="E20" s="223" t="n">
        <v>832.4</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6"/>
      <c r="R20" s="243"/>
      <c r="S20" s="243"/>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51.4" hidden="false" customHeight="false" outlineLevel="0" collapsed="false">
      <c r="A21" s="146" t="n">
        <v>4</v>
      </c>
      <c r="B21" s="147" t="s">
        <v>66</v>
      </c>
      <c r="C21" s="169" t="s">
        <v>481</v>
      </c>
      <c r="D21" s="214" t="s">
        <v>89</v>
      </c>
      <c r="E21" s="242" t="n">
        <v>166.5</v>
      </c>
      <c r="F21" s="84"/>
      <c r="G21" s="84"/>
      <c r="H21" s="84"/>
      <c r="I21" s="84"/>
      <c r="J21" s="84"/>
      <c r="K21" s="151" t="n">
        <f aca="false">ROUND(SUM(J21+H21+I21),2)</f>
        <v>0</v>
      </c>
      <c r="L21" s="302" t="n">
        <f aca="false">ROUND(F21*$E21,1)</f>
        <v>0</v>
      </c>
      <c r="M21" s="153" t="n">
        <f aca="false">ROUND(E21*H21,2)</f>
        <v>0</v>
      </c>
      <c r="N21" s="153" t="n">
        <f aca="false">ROUND(I21*E21,2)</f>
        <v>0</v>
      </c>
      <c r="O21" s="153" t="n">
        <f aca="false">ROUND(J21*E21,2)</f>
        <v>0</v>
      </c>
      <c r="P21" s="154" t="n">
        <f aca="false">ROUND(M21+N21+O21,2)</f>
        <v>0</v>
      </c>
      <c r="Q21" s="26"/>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05" hidden="false" customHeight="false" outlineLevel="0" collapsed="false">
      <c r="A22" s="146" t="n">
        <v>5</v>
      </c>
      <c r="B22" s="147" t="s">
        <v>66</v>
      </c>
      <c r="C22" s="227" t="s">
        <v>100</v>
      </c>
      <c r="D22" s="214" t="s">
        <v>101</v>
      </c>
      <c r="E22" s="228" t="n">
        <v>9</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26"/>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05" hidden="false" customHeight="false" outlineLevel="0" collapsed="false">
      <c r="A23" s="146" t="n">
        <v>6</v>
      </c>
      <c r="B23" s="147" t="s">
        <v>66</v>
      </c>
      <c r="C23" s="227" t="s">
        <v>102</v>
      </c>
      <c r="D23" s="214" t="s">
        <v>72</v>
      </c>
      <c r="E23" s="229" t="n">
        <v>1</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26"/>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6"/>
      <c r="B24" s="230"/>
      <c r="C24" s="231" t="s">
        <v>103</v>
      </c>
      <c r="D24" s="232"/>
      <c r="E24" s="215"/>
      <c r="F24" s="84"/>
      <c r="G24" s="84"/>
      <c r="H24" s="84"/>
      <c r="I24" s="84"/>
      <c r="J24" s="84"/>
      <c r="K24" s="217"/>
      <c r="L24" s="233" t="n">
        <f aca="false">SUM(L18:L23)</f>
        <v>0</v>
      </c>
      <c r="M24" s="234" t="n">
        <f aca="false">SUM(M18:M23)</f>
        <v>0</v>
      </c>
      <c r="N24" s="234" t="n">
        <f aca="false">SUM(N18:N23)</f>
        <v>0</v>
      </c>
      <c r="O24" s="234" t="n">
        <f aca="false">SUM(O18:O23)</f>
        <v>0</v>
      </c>
      <c r="P24" s="234" t="n">
        <f aca="false">SUM(P18:P23)</f>
        <v>0</v>
      </c>
      <c r="Q24" s="26"/>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05" hidden="false" customHeight="false" outlineLevel="0" collapsed="false">
      <c r="A25" s="149"/>
      <c r="B25" s="212"/>
      <c r="C25" s="213" t="s">
        <v>482</v>
      </c>
      <c r="D25" s="214"/>
      <c r="E25" s="215"/>
      <c r="F25" s="84"/>
      <c r="G25" s="84"/>
      <c r="H25" s="84"/>
      <c r="I25" s="84"/>
      <c r="J25" s="84"/>
      <c r="K25" s="266"/>
      <c r="L25" s="267"/>
      <c r="M25" s="240"/>
      <c r="N25" s="240"/>
      <c r="O25" s="240"/>
      <c r="P25" s="240"/>
      <c r="Q25" s="26"/>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6.5" hidden="false" customHeight="false" outlineLevel="0" collapsed="false">
      <c r="A26" s="146" t="n">
        <v>7</v>
      </c>
      <c r="B26" s="147" t="s">
        <v>66</v>
      </c>
      <c r="C26" s="222" t="s">
        <v>483</v>
      </c>
      <c r="D26" s="159" t="s">
        <v>89</v>
      </c>
      <c r="E26" s="223" t="n">
        <v>832.2</v>
      </c>
      <c r="F26" s="84"/>
      <c r="G26" s="84"/>
      <c r="H26" s="84"/>
      <c r="I26" s="84"/>
      <c r="J26" s="84"/>
      <c r="K26" s="151" t="n">
        <f aca="false">ROUND(SUM(J26+H26+I26),2)</f>
        <v>0</v>
      </c>
      <c r="L26" s="224" t="n">
        <f aca="false">ROUND(F26*$E26,1)</f>
        <v>0</v>
      </c>
      <c r="M26" s="153" t="n">
        <f aca="false">ROUND(E26*H26,2)</f>
        <v>0</v>
      </c>
      <c r="N26" s="153" t="n">
        <f aca="false">ROUND(I26*E26,2)</f>
        <v>0</v>
      </c>
      <c r="O26" s="153" t="n">
        <f aca="false">ROUND(J26*E26,2)</f>
        <v>0</v>
      </c>
      <c r="P26" s="154" t="n">
        <f aca="false">ROUND(M26+N26+O26,2)</f>
        <v>0</v>
      </c>
      <c r="Q26" s="26"/>
      <c r="R26" s="243"/>
      <c r="S26" s="243"/>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c r="B27" s="147"/>
      <c r="C27" s="217" t="s">
        <v>181</v>
      </c>
      <c r="D27" s="214" t="s">
        <v>120</v>
      </c>
      <c r="E27" s="150" t="n">
        <v>216.4</v>
      </c>
      <c r="F27" s="84"/>
      <c r="G27" s="84"/>
      <c r="H27" s="84"/>
      <c r="I27" s="84"/>
      <c r="J27" s="84"/>
      <c r="K27" s="310" t="n">
        <f aca="false">ROUND(SUM(J27+H27+I27),2)</f>
        <v>0</v>
      </c>
      <c r="L27" s="318" t="n">
        <f aca="false">ROUND(F27*$E27,1)</f>
        <v>0</v>
      </c>
      <c r="M27" s="312" t="n">
        <f aca="false">ROUND(E27*H27,2)</f>
        <v>0</v>
      </c>
      <c r="N27" s="312" t="n">
        <f aca="false">ROUND(I27*E27,2)</f>
        <v>0</v>
      </c>
      <c r="O27" s="312" t="n">
        <f aca="false">ROUND(J27*E27,2)</f>
        <v>0</v>
      </c>
      <c r="P27" s="319" t="n">
        <f aca="false">ROUND(M27+N27+O27,2)</f>
        <v>0</v>
      </c>
      <c r="Q27" s="26"/>
      <c r="R27" s="243"/>
      <c r="S27" s="243"/>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05" hidden="false" customHeight="false" outlineLevel="0" collapsed="false">
      <c r="A28" s="146"/>
      <c r="B28" s="269"/>
      <c r="C28" s="217" t="s">
        <v>217</v>
      </c>
      <c r="D28" s="159" t="s">
        <v>120</v>
      </c>
      <c r="E28" s="223" t="n">
        <v>4993.2</v>
      </c>
      <c r="F28" s="84"/>
      <c r="G28" s="84"/>
      <c r="H28" s="84"/>
      <c r="I28" s="84"/>
      <c r="J28" s="84"/>
      <c r="K28" s="151" t="n">
        <f aca="false">ROUND(SUM(J28+H28+I28),2)</f>
        <v>0</v>
      </c>
      <c r="L28" s="224" t="n">
        <f aca="false">ROUND(F28*$E28,1)</f>
        <v>0</v>
      </c>
      <c r="M28" s="153" t="n">
        <f aca="false">ROUND(E28*H28,2)</f>
        <v>0</v>
      </c>
      <c r="N28" s="153" t="n">
        <f aca="false">ROUND(I28*E28,2)</f>
        <v>0</v>
      </c>
      <c r="O28" s="153" t="n">
        <f aca="false">ROUND(J28*E28,2)</f>
        <v>0</v>
      </c>
      <c r="P28" s="154" t="n">
        <f aca="false">ROUND(M28+N28+O28,2)</f>
        <v>0</v>
      </c>
      <c r="Q28" s="26"/>
      <c r="R28" s="243"/>
      <c r="S28" s="243"/>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5" hidden="false" customHeight="false" outlineLevel="0" collapsed="false">
      <c r="A29" s="146"/>
      <c r="B29" s="269"/>
      <c r="C29" s="217" t="s">
        <v>484</v>
      </c>
      <c r="D29" s="159" t="s">
        <v>89</v>
      </c>
      <c r="E29" s="223" t="n">
        <v>857.2</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26"/>
      <c r="R29" s="243"/>
      <c r="S29" s="243"/>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05" hidden="false" customHeight="false" outlineLevel="0" collapsed="false">
      <c r="A30" s="146"/>
      <c r="B30" s="230"/>
      <c r="C30" s="231" t="s">
        <v>485</v>
      </c>
      <c r="D30" s="214"/>
      <c r="E30" s="215"/>
      <c r="F30" s="84"/>
      <c r="G30" s="84"/>
      <c r="H30" s="84"/>
      <c r="I30" s="84"/>
      <c r="J30" s="84"/>
      <c r="K30" s="266"/>
      <c r="L30" s="233" t="n">
        <f aca="false">SUM(L26:L29)</f>
        <v>0</v>
      </c>
      <c r="M30" s="234" t="n">
        <f aca="false">SUM(M25:M29)</f>
        <v>0</v>
      </c>
      <c r="N30" s="234" t="n">
        <f aca="false">SUM(N25:N29)</f>
        <v>0</v>
      </c>
      <c r="O30" s="234" t="n">
        <f aca="false">SUM(O25:O29)</f>
        <v>0</v>
      </c>
      <c r="P30" s="234" t="n">
        <f aca="false">SUM(P25:P29)</f>
        <v>0</v>
      </c>
      <c r="Q30" s="26"/>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5" hidden="false" customHeight="false" outlineLevel="0" collapsed="false">
      <c r="A31" s="146"/>
      <c r="B31" s="350"/>
      <c r="C31" s="355" t="s">
        <v>486</v>
      </c>
      <c r="D31" s="214"/>
      <c r="E31" s="223"/>
      <c r="F31" s="84"/>
      <c r="G31" s="84"/>
      <c r="H31" s="84"/>
      <c r="I31" s="84"/>
      <c r="J31" s="84"/>
      <c r="K31" s="266"/>
      <c r="L31" s="267"/>
      <c r="M31" s="240"/>
      <c r="N31" s="240"/>
      <c r="O31" s="240"/>
      <c r="P31" s="240"/>
      <c r="Q31" s="26"/>
      <c r="R31" s="243"/>
      <c r="S31" s="243"/>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2.75" hidden="false" customHeight="true" outlineLevel="0" collapsed="false">
      <c r="A32" s="146" t="n">
        <v>8</v>
      </c>
      <c r="B32" s="147" t="s">
        <v>66</v>
      </c>
      <c r="C32" s="227" t="s">
        <v>487</v>
      </c>
      <c r="D32" s="214" t="s">
        <v>89</v>
      </c>
      <c r="E32" s="223" t="n">
        <v>74</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26"/>
      <c r="R32" s="243"/>
      <c r="S32" s="243"/>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38.95" hidden="false" customHeight="false" outlineLevel="0" collapsed="false">
      <c r="A33" s="146" t="n">
        <v>9</v>
      </c>
      <c r="B33" s="147" t="s">
        <v>66</v>
      </c>
      <c r="C33" s="222" t="s">
        <v>488</v>
      </c>
      <c r="D33" s="159" t="s">
        <v>89</v>
      </c>
      <c r="E33" s="223" t="n">
        <v>74</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26"/>
      <c r="R33" s="243"/>
      <c r="S33" s="243"/>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05" hidden="false" customHeight="false" outlineLevel="0" collapsed="false">
      <c r="A34" s="146"/>
      <c r="B34" s="147"/>
      <c r="C34" s="217" t="s">
        <v>181</v>
      </c>
      <c r="D34" s="214" t="s">
        <v>120</v>
      </c>
      <c r="E34" s="150" t="n">
        <v>19.2</v>
      </c>
      <c r="F34" s="84"/>
      <c r="G34" s="84"/>
      <c r="H34" s="84"/>
      <c r="I34" s="84"/>
      <c r="J34" s="84"/>
      <c r="K34" s="310" t="n">
        <f aca="false">ROUND(SUM(J34+H34+I34),2)</f>
        <v>0</v>
      </c>
      <c r="L34" s="318" t="n">
        <f aca="false">ROUND(F34*$E34,1)</f>
        <v>0</v>
      </c>
      <c r="M34" s="312" t="n">
        <f aca="false">ROUND(E34*H34,2)</f>
        <v>0</v>
      </c>
      <c r="N34" s="312" t="n">
        <f aca="false">ROUND(I34*E34,2)</f>
        <v>0</v>
      </c>
      <c r="O34" s="312" t="n">
        <f aca="false">ROUND(J34*E34,2)</f>
        <v>0</v>
      </c>
      <c r="P34" s="319" t="n">
        <f aca="false">ROUND(M34+N34+O34,2)</f>
        <v>0</v>
      </c>
      <c r="Q34" s="26"/>
      <c r="R34" s="243"/>
      <c r="S34" s="243"/>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05" hidden="false" customHeight="false" outlineLevel="0" collapsed="false">
      <c r="A35" s="146"/>
      <c r="B35" s="269"/>
      <c r="C35" s="217" t="s">
        <v>217</v>
      </c>
      <c r="D35" s="159" t="s">
        <v>120</v>
      </c>
      <c r="E35" s="223" t="n">
        <v>444</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26"/>
      <c r="R35" s="243"/>
      <c r="S35" s="243"/>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05" hidden="false" customHeight="false" outlineLevel="0" collapsed="false">
      <c r="A36" s="146"/>
      <c r="B36" s="269"/>
      <c r="C36" s="217" t="s">
        <v>234</v>
      </c>
      <c r="D36" s="159" t="s">
        <v>89</v>
      </c>
      <c r="E36" s="223" t="n">
        <v>76.2</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26"/>
      <c r="R36" s="243"/>
      <c r="S36" s="243"/>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4.05" hidden="false" customHeight="false" outlineLevel="0" collapsed="false">
      <c r="A37" s="146"/>
      <c r="B37" s="269"/>
      <c r="C37" s="217" t="s">
        <v>364</v>
      </c>
      <c r="D37" s="214" t="s">
        <v>72</v>
      </c>
      <c r="E37" s="215" t="n">
        <v>296</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6"/>
      <c r="R37" s="243"/>
      <c r="S37" s="243"/>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5" hidden="false" customHeight="false" outlineLevel="0" collapsed="false">
      <c r="A38" s="146" t="n">
        <v>10</v>
      </c>
      <c r="B38" s="147" t="s">
        <v>66</v>
      </c>
      <c r="C38" s="148" t="s">
        <v>489</v>
      </c>
      <c r="D38" s="159" t="s">
        <v>89</v>
      </c>
      <c r="E38" s="223" t="n">
        <v>74</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26"/>
      <c r="R38" s="243"/>
      <c r="S38" s="243"/>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05" hidden="false" customHeight="false" outlineLevel="0" collapsed="false">
      <c r="A39" s="146"/>
      <c r="B39" s="269"/>
      <c r="C39" s="217" t="s">
        <v>177</v>
      </c>
      <c r="D39" s="159" t="s">
        <v>120</v>
      </c>
      <c r="E39" s="223" t="n">
        <v>518</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6"/>
      <c r="R39" s="243"/>
      <c r="S39" s="243"/>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05" hidden="false" customHeight="false" outlineLevel="0" collapsed="false">
      <c r="A40" s="146"/>
      <c r="B40" s="269"/>
      <c r="C40" s="217" t="s">
        <v>178</v>
      </c>
      <c r="D40" s="159" t="s">
        <v>89</v>
      </c>
      <c r="E40" s="223" t="n">
        <v>91</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6"/>
      <c r="R40" s="243"/>
      <c r="S40" s="243"/>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05" hidden="false" customHeight="false" outlineLevel="0" collapsed="false">
      <c r="A41" s="146"/>
      <c r="B41" s="269"/>
      <c r="C41" s="352" t="s">
        <v>221</v>
      </c>
      <c r="D41" s="159" t="s">
        <v>108</v>
      </c>
      <c r="E41" s="223" t="n">
        <v>59.4</v>
      </c>
      <c r="F41" s="84"/>
      <c r="G41" s="84"/>
      <c r="H41" s="84"/>
      <c r="I41" s="84"/>
      <c r="J41" s="84"/>
      <c r="K41" s="151" t="n">
        <f aca="false">ROUND(SUM(J41+H41+I41),2)</f>
        <v>0</v>
      </c>
      <c r="L41" s="224" t="n">
        <f aca="false">ROUND(F41*$E41,1)</f>
        <v>0</v>
      </c>
      <c r="M41" s="153" t="n">
        <f aca="false">ROUND(E41*H41,2)</f>
        <v>0</v>
      </c>
      <c r="N41" s="153" t="n">
        <f aca="false">ROUND(I41*E41,2)</f>
        <v>0</v>
      </c>
      <c r="O41" s="153" t="n">
        <f aca="false">ROUND(J41*E41,2)</f>
        <v>0</v>
      </c>
      <c r="P41" s="154" t="n">
        <f aca="false">ROUND(M41+N41+O41,2)</f>
        <v>0</v>
      </c>
      <c r="Q41" s="26"/>
      <c r="R41" s="243"/>
      <c r="S41" s="243"/>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4.05" hidden="false" customHeight="false" outlineLevel="0" collapsed="false">
      <c r="A42" s="146" t="n">
        <v>11</v>
      </c>
      <c r="B42" s="147" t="s">
        <v>66</v>
      </c>
      <c r="C42" s="148" t="s">
        <v>490</v>
      </c>
      <c r="D42" s="214" t="s">
        <v>89</v>
      </c>
      <c r="E42" s="223" t="n">
        <v>74</v>
      </c>
      <c r="F42" s="84"/>
      <c r="G42" s="84"/>
      <c r="H42" s="84"/>
      <c r="I42" s="84"/>
      <c r="J42" s="84"/>
      <c r="K42" s="310" t="n">
        <f aca="false">ROUND(SUM(J42+H42+I42),2)</f>
        <v>0</v>
      </c>
      <c r="L42" s="318" t="n">
        <f aca="false">ROUND(F42*$E42,1)</f>
        <v>0</v>
      </c>
      <c r="M42" s="312" t="n">
        <f aca="false">ROUND(E42*H42,2)</f>
        <v>0</v>
      </c>
      <c r="N42" s="312" t="n">
        <f aca="false">ROUND(I42*E42,2)</f>
        <v>0</v>
      </c>
      <c r="O42" s="312" t="n">
        <f aca="false">ROUND(J42*E42,2)</f>
        <v>0</v>
      </c>
      <c r="P42" s="319" t="n">
        <f aca="false">ROUND(M42+N42+O42,2)</f>
        <v>0</v>
      </c>
      <c r="Q42" s="26"/>
      <c r="R42" s="243"/>
      <c r="S42" s="243"/>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05" hidden="false" customHeight="false" outlineLevel="0" collapsed="false">
      <c r="A43" s="146"/>
      <c r="B43" s="147"/>
      <c r="C43" s="217" t="s">
        <v>181</v>
      </c>
      <c r="D43" s="214" t="s">
        <v>120</v>
      </c>
      <c r="E43" s="150" t="n">
        <v>19.2</v>
      </c>
      <c r="F43" s="84"/>
      <c r="G43" s="84"/>
      <c r="H43" s="84"/>
      <c r="I43" s="84"/>
      <c r="J43" s="84"/>
      <c r="K43" s="310" t="n">
        <f aca="false">ROUND(SUM(J43+H43+I43),2)</f>
        <v>0</v>
      </c>
      <c r="L43" s="318" t="n">
        <f aca="false">ROUND(F43*$E43,1)</f>
        <v>0</v>
      </c>
      <c r="M43" s="312" t="n">
        <f aca="false">ROUND(E43*H43,2)</f>
        <v>0</v>
      </c>
      <c r="N43" s="312" t="n">
        <f aca="false">ROUND(I43*E43,2)</f>
        <v>0</v>
      </c>
      <c r="O43" s="312" t="n">
        <f aca="false">ROUND(J43*E43,2)</f>
        <v>0</v>
      </c>
      <c r="P43" s="319" t="n">
        <f aca="false">ROUND(M43+N43+O43,2)</f>
        <v>0</v>
      </c>
      <c r="Q43" s="26"/>
      <c r="R43" s="243"/>
      <c r="S43" s="243"/>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5.5" hidden="false" customHeight="false" outlineLevel="0" collapsed="false">
      <c r="A44" s="146"/>
      <c r="B44" s="230"/>
      <c r="C44" s="231" t="s">
        <v>491</v>
      </c>
      <c r="D44" s="214"/>
      <c r="E44" s="215"/>
      <c r="F44" s="214"/>
      <c r="G44" s="214"/>
      <c r="H44" s="214"/>
      <c r="I44" s="214"/>
      <c r="J44" s="214"/>
      <c r="K44" s="266"/>
      <c r="L44" s="233" t="n">
        <f aca="false">SUM(L32:L43)</f>
        <v>0</v>
      </c>
      <c r="M44" s="234" t="n">
        <f aca="false">SUM(M32:M43)</f>
        <v>0</v>
      </c>
      <c r="N44" s="234" t="n">
        <f aca="false">SUM(N32:N43)</f>
        <v>0</v>
      </c>
      <c r="O44" s="234" t="n">
        <f aca="false">SUM(O32:O43)</f>
        <v>0</v>
      </c>
      <c r="P44" s="234" t="n">
        <f aca="false">SUM(P32:P43)</f>
        <v>0</v>
      </c>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173" customFormat="true" ht="12.75" hidden="false" customHeight="false" outlineLevel="0" collapsed="false">
      <c r="A45" s="160"/>
      <c r="B45" s="273"/>
      <c r="C45" s="274"/>
      <c r="D45" s="160"/>
      <c r="E45" s="160"/>
      <c r="F45" s="160"/>
      <c r="G45" s="160"/>
      <c r="H45" s="160"/>
      <c r="I45" s="160"/>
      <c r="J45" s="160"/>
      <c r="K45" s="160"/>
      <c r="L45" s="275"/>
      <c r="M45" s="276"/>
      <c r="N45" s="276"/>
      <c r="O45" s="276"/>
      <c r="P45" s="276"/>
    </row>
    <row r="46" customFormat="false" ht="12.75" hidden="false" customHeight="false" outlineLevel="0" collapsed="false">
      <c r="A46" s="149"/>
      <c r="B46" s="167"/>
      <c r="C46" s="168"/>
      <c r="D46" s="156"/>
      <c r="E46" s="156"/>
      <c r="F46" s="169"/>
      <c r="G46" s="169"/>
      <c r="H46" s="169"/>
      <c r="I46" s="169"/>
      <c r="J46" s="170" t="s">
        <v>41</v>
      </c>
      <c r="K46" s="169"/>
      <c r="L46" s="171" t="n">
        <f aca="false">L24+L30+L44</f>
        <v>0</v>
      </c>
      <c r="M46" s="172" t="n">
        <f aca="false">M24+M30+M44</f>
        <v>0</v>
      </c>
      <c r="N46" s="172" t="n">
        <f aca="false">N24+N30+N44</f>
        <v>0</v>
      </c>
      <c r="O46" s="172" t="n">
        <f aca="false">O24+O30+O44</f>
        <v>0</v>
      </c>
      <c r="P46" s="172" t="n">
        <f aca="false">P24+P30+P44</f>
        <v>0</v>
      </c>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s="182" customFormat="true" ht="12.75" hidden="false" customHeight="false" outlineLevel="0" collapsed="false">
      <c r="A47" s="174"/>
      <c r="B47" s="175"/>
      <c r="C47" s="176"/>
      <c r="D47" s="177"/>
      <c r="E47" s="177"/>
      <c r="F47" s="178"/>
      <c r="G47" s="178"/>
      <c r="H47" s="178"/>
      <c r="I47" s="177"/>
      <c r="J47" s="170" t="s">
        <v>90</v>
      </c>
      <c r="K47" s="179" t="s">
        <v>351</v>
      </c>
      <c r="L47" s="180"/>
      <c r="M47" s="181"/>
      <c r="N47" s="181" t="n">
        <v>0</v>
      </c>
      <c r="O47" s="181"/>
      <c r="P47" s="181" t="n">
        <f aca="false">SUM(M47:O47)</f>
        <v>0</v>
      </c>
    </row>
    <row r="48" customFormat="false" ht="12.75" hidden="false" customHeight="false" outlineLevel="0" collapsed="false">
      <c r="A48" s="174"/>
      <c r="B48" s="175"/>
      <c r="C48" s="176"/>
      <c r="D48" s="177"/>
      <c r="E48" s="177"/>
      <c r="F48" s="178"/>
      <c r="G48" s="178"/>
      <c r="H48" s="178"/>
      <c r="I48" s="177"/>
      <c r="J48" s="170" t="s">
        <v>92</v>
      </c>
      <c r="K48" s="178"/>
      <c r="L48" s="180"/>
      <c r="M48" s="181" t="n">
        <f aca="false">SUM(M46:M47)</f>
        <v>0</v>
      </c>
      <c r="N48" s="181" t="n">
        <f aca="false">SUM(N46:N47)</f>
        <v>0</v>
      </c>
      <c r="O48" s="181" t="n">
        <f aca="false">SUM(O46:O47)</f>
        <v>0</v>
      </c>
      <c r="P48" s="181" t="n">
        <f aca="false">SUM(P46:P47)</f>
        <v>0</v>
      </c>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2.75" hidden="false" customHeight="false" outlineLevel="0" collapsed="false">
      <c r="A49" s="280"/>
      <c r="B49" s="281"/>
      <c r="C49" s="282"/>
      <c r="D49" s="283"/>
      <c r="E49" s="283"/>
      <c r="F49" s="284"/>
      <c r="G49" s="284"/>
      <c r="H49" s="284"/>
      <c r="I49" s="283"/>
      <c r="J49" s="192"/>
      <c r="K49" s="284"/>
      <c r="L49" s="285"/>
      <c r="M49" s="279"/>
      <c r="N49" s="279"/>
      <c r="O49" s="279"/>
      <c r="P49" s="279"/>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288" customFormat="true" ht="12.8" hidden="false" customHeight="false" outlineLevel="0" collapsed="false">
      <c r="A50" s="189"/>
      <c r="B50" s="204"/>
      <c r="C50" s="45" t="s">
        <v>22</v>
      </c>
      <c r="D50" s="190"/>
      <c r="E50" s="190"/>
      <c r="F50" s="38"/>
      <c r="G50" s="38"/>
      <c r="H50" s="38"/>
      <c r="I50" s="190"/>
      <c r="J50" s="38"/>
      <c r="K50" s="38"/>
      <c r="L50" s="286"/>
      <c r="M50" s="38"/>
      <c r="N50" s="38"/>
      <c r="O50" s="192" t="s">
        <v>17</v>
      </c>
      <c r="P50" s="193" t="n">
        <f aca="false">P48</f>
        <v>0</v>
      </c>
    </row>
    <row r="51" customFormat="false" ht="12.8" hidden="false" customHeight="false" outlineLevel="0" collapsed="false">
      <c r="A51" s="189"/>
      <c r="B51" s="204"/>
      <c r="C51" s="0"/>
      <c r="D51" s="190"/>
      <c r="E51" s="190"/>
      <c r="F51" s="38"/>
      <c r="G51" s="38"/>
      <c r="H51" s="38"/>
      <c r="I51" s="190"/>
      <c r="J51" s="38"/>
      <c r="K51" s="38"/>
      <c r="L51" s="286"/>
      <c r="M51" s="38"/>
      <c r="N51" s="38"/>
      <c r="O51" s="192"/>
      <c r="P51" s="193"/>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2.8" hidden="false" customHeight="false" outlineLevel="0" collapsed="false">
      <c r="A52" s="189"/>
      <c r="B52" s="204"/>
      <c r="C52" s="1" t="s">
        <v>23</v>
      </c>
      <c r="D52" s="190"/>
      <c r="E52" s="190"/>
      <c r="F52" s="38"/>
      <c r="G52" s="38"/>
      <c r="H52" s="38"/>
      <c r="I52" s="190"/>
      <c r="J52" s="38"/>
      <c r="K52" s="38"/>
      <c r="L52" s="286"/>
      <c r="M52" s="38"/>
      <c r="N52" s="38"/>
      <c r="O52" s="192"/>
      <c r="P52" s="193"/>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188" customFormat="true" ht="13.8" hidden="false" customHeight="false" outlineLevel="0" collapsed="false">
      <c r="A53" s="289"/>
      <c r="B53" s="202"/>
      <c r="C53" s="0"/>
      <c r="D53" s="191"/>
      <c r="E53" s="1"/>
      <c r="F53" s="38"/>
      <c r="G53" s="1"/>
      <c r="H53" s="1"/>
      <c r="I53" s="191"/>
      <c r="J53" s="1"/>
      <c r="K53" s="1"/>
      <c r="L53" s="1"/>
      <c r="M53" s="191"/>
      <c r="N53" s="1"/>
      <c r="O53" s="173"/>
      <c r="P53" s="1"/>
    </row>
    <row r="54" s="1" customFormat="true" ht="12.8" hidden="false" customHeight="false" outlineLevel="0" collapsed="false">
      <c r="A54" s="289"/>
      <c r="B54" s="202"/>
      <c r="C54" s="45" t="s">
        <v>24</v>
      </c>
      <c r="F54" s="38"/>
      <c r="M54" s="173"/>
      <c r="O54" s="173"/>
    </row>
    <row r="55" customFormat="false" ht="12.8" hidden="false" customHeight="false" outlineLevel="0" collapsed="false">
      <c r="C55" s="0"/>
    </row>
    <row r="56" customFormat="false" ht="12.8" hidden="false" customHeight="false" outlineLevel="0" collapsed="false">
      <c r="C56"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7875" bottom="0.7875"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12.xml><?xml version="1.0" encoding="utf-8"?>
<worksheet xmlns="http://schemas.openxmlformats.org/spreadsheetml/2006/main" xmlns:r="http://schemas.openxmlformats.org/officeDocument/2006/relationships">
  <sheetPr filterMode="false">
    <tabColor rgb="FFFF0000"/>
    <pageSetUpPr fitToPage="false"/>
  </sheetPr>
  <dimension ref="1:110"/>
  <sheetViews>
    <sheetView windowProtection="false" showFormulas="false" showGridLines="true" showRowColHeaders="true" showZeros="true" rightToLeft="false" tabSelected="false" showOutlineSymbols="true" defaultGridColor="true" view="pageBreakPreview" topLeftCell="A1" colorId="64" zoomScale="100" zoomScaleNormal="90" zoomScalePageLayoutView="100" workbookViewId="0">
      <selection pane="topLeft" activeCell="N102" activeCellId="0" sqref="N102"/>
    </sheetView>
  </sheetViews>
  <sheetFormatPr defaultRowHeight="12.75"/>
  <cols>
    <col collapsed="false" hidden="false" max="1" min="1" style="194" width="4.72448979591837"/>
    <col collapsed="false" hidden="false" max="2" min="2" style="195" width="4.32142857142857"/>
    <col collapsed="false" hidden="false" max="3" min="3" style="1" width="47.515306122449"/>
    <col collapsed="false" hidden="false" max="4" min="4" style="1" width="6.0765306122449"/>
    <col collapsed="false" hidden="false" max="5" min="5" style="101" width="7.83163265306122"/>
    <col collapsed="false" hidden="false" max="6" min="6" style="102" width="6.88265306122449"/>
    <col collapsed="false" hidden="false" max="7" min="7" style="1" width="7.56122448979592"/>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10204081632653"/>
    <col collapsed="false" hidden="false" max="13" min="13" style="1" width="10.3928571428571"/>
    <col collapsed="false" hidden="false" max="14" min="14" style="1" width="10.530612244898"/>
    <col collapsed="false" hidden="false" max="15" min="15" style="1" width="10.3928571428571"/>
    <col collapsed="false" hidden="false" max="16" min="16" style="1" width="11.2040816326531"/>
    <col collapsed="false" hidden="false" max="17" min="17" style="1" width="9.04591836734694"/>
    <col collapsed="false" hidden="false" max="18" min="18" style="173" width="9.04591836734694"/>
    <col collapsed="false" hidden="false" max="1025" min="19"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492</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38</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P104</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R10" s="207"/>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0"/>
      <c r="R11" s="207"/>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0"/>
      <c r="R12" s="207"/>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7.7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R16" s="427"/>
    </row>
    <row r="17" s="221" customFormat="true" ht="12.75" hidden="false" customHeight="false" outlineLevel="0" collapsed="false">
      <c r="A17" s="149"/>
      <c r="B17" s="212"/>
      <c r="C17" s="213" t="s">
        <v>493</v>
      </c>
      <c r="D17" s="214"/>
      <c r="E17" s="214"/>
      <c r="F17" s="214"/>
      <c r="G17" s="149"/>
      <c r="H17" s="214"/>
      <c r="I17" s="216"/>
      <c r="J17" s="216"/>
      <c r="K17" s="217"/>
      <c r="L17" s="218"/>
      <c r="M17" s="219"/>
      <c r="N17" s="219"/>
      <c r="O17" s="219"/>
      <c r="P17" s="219"/>
    </row>
    <row r="18" customFormat="false" ht="13.4" hidden="false" customHeight="false" outlineLevel="0" collapsed="false">
      <c r="A18" s="146" t="n">
        <v>1</v>
      </c>
      <c r="B18" s="147" t="s">
        <v>66</v>
      </c>
      <c r="C18" s="222" t="s">
        <v>494</v>
      </c>
      <c r="D18" s="159" t="s">
        <v>108</v>
      </c>
      <c r="E18" s="226" t="n">
        <v>445</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6"/>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4" hidden="false" customHeight="false" outlineLevel="0" collapsed="false">
      <c r="A19" s="146" t="n">
        <v>2</v>
      </c>
      <c r="B19" s="147" t="s">
        <v>66</v>
      </c>
      <c r="C19" s="222" t="s">
        <v>495</v>
      </c>
      <c r="D19" s="159" t="s">
        <v>108</v>
      </c>
      <c r="E19" s="226" t="n">
        <v>17</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6"/>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4" hidden="false" customHeight="false" outlineLevel="0" collapsed="false">
      <c r="A20" s="146" t="n">
        <v>3</v>
      </c>
      <c r="B20" s="147" t="s">
        <v>66</v>
      </c>
      <c r="C20" s="222" t="s">
        <v>496</v>
      </c>
      <c r="D20" s="159" t="s">
        <v>108</v>
      </c>
      <c r="E20" s="226" t="n">
        <v>51</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6"/>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4" hidden="false" customHeight="false" outlineLevel="0" collapsed="false">
      <c r="A21" s="146" t="n">
        <v>4</v>
      </c>
      <c r="B21" s="147" t="s">
        <v>66</v>
      </c>
      <c r="C21" s="222" t="s">
        <v>497</v>
      </c>
      <c r="D21" s="159" t="s">
        <v>108</v>
      </c>
      <c r="E21" s="226" t="n">
        <v>51</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26"/>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4" hidden="false" customHeight="false" outlineLevel="0" collapsed="false">
      <c r="A22" s="146" t="n">
        <v>5</v>
      </c>
      <c r="B22" s="147" t="s">
        <v>66</v>
      </c>
      <c r="C22" s="222" t="s">
        <v>498</v>
      </c>
      <c r="D22" s="159" t="s">
        <v>108</v>
      </c>
      <c r="E22" s="226" t="n">
        <v>48</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26"/>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4" hidden="false" customHeight="false" outlineLevel="0" collapsed="false">
      <c r="A23" s="146" t="n">
        <v>6</v>
      </c>
      <c r="B23" s="147" t="s">
        <v>66</v>
      </c>
      <c r="C23" s="222" t="s">
        <v>499</v>
      </c>
      <c r="D23" s="159" t="s">
        <v>108</v>
      </c>
      <c r="E23" s="226" t="n">
        <v>36</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26"/>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4" hidden="false" customHeight="false" outlineLevel="0" collapsed="false">
      <c r="A24" s="146" t="n">
        <v>7</v>
      </c>
      <c r="B24" s="147" t="s">
        <v>66</v>
      </c>
      <c r="C24" s="222" t="s">
        <v>500</v>
      </c>
      <c r="D24" s="159" t="s">
        <v>72</v>
      </c>
      <c r="E24" s="226" t="n">
        <v>6</v>
      </c>
      <c r="F24" s="84"/>
      <c r="G24" s="84"/>
      <c r="H24" s="84"/>
      <c r="I24" s="84"/>
      <c r="J24" s="84"/>
      <c r="K24" s="151" t="n">
        <f aca="false">ROUND(SUM(J24+H24+I24),2)</f>
        <v>0</v>
      </c>
      <c r="L24" s="224" t="n">
        <f aca="false">ROUND(F24*$E24,1)</f>
        <v>0</v>
      </c>
      <c r="M24" s="153" t="n">
        <f aca="false">ROUND(E24*H24,2)</f>
        <v>0</v>
      </c>
      <c r="N24" s="153" t="n">
        <f aca="false">ROUND(I24*E24,2)</f>
        <v>0</v>
      </c>
      <c r="O24" s="153" t="n">
        <f aca="false">ROUND(J24*E24,2)</f>
        <v>0</v>
      </c>
      <c r="P24" s="154" t="n">
        <f aca="false">ROUND(M24+N24+O24,2)</f>
        <v>0</v>
      </c>
      <c r="Q24" s="26"/>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4" hidden="false" customHeight="false" outlineLevel="0" collapsed="false">
      <c r="A25" s="146" t="n">
        <v>8</v>
      </c>
      <c r="B25" s="147" t="s">
        <v>66</v>
      </c>
      <c r="C25" s="222" t="s">
        <v>501</v>
      </c>
      <c r="D25" s="159" t="s">
        <v>74</v>
      </c>
      <c r="E25" s="226" t="n">
        <v>1</v>
      </c>
      <c r="F25" s="84"/>
      <c r="G25" s="84"/>
      <c r="H25" s="84"/>
      <c r="I25" s="84"/>
      <c r="J25" s="84"/>
      <c r="K25" s="151" t="n">
        <f aca="false">ROUND(SUM(J25+H25+I25),2)</f>
        <v>0</v>
      </c>
      <c r="L25" s="224" t="n">
        <f aca="false">ROUND(F25*$E25,1)</f>
        <v>0</v>
      </c>
      <c r="M25" s="153" t="n">
        <f aca="false">ROUND(E25*H25,2)</f>
        <v>0</v>
      </c>
      <c r="N25" s="153" t="n">
        <f aca="false">ROUND(I25*E25,2)</f>
        <v>0</v>
      </c>
      <c r="O25" s="153" t="n">
        <f aca="false">ROUND(J25*E25,2)</f>
        <v>0</v>
      </c>
      <c r="P25" s="154" t="n">
        <f aca="false">ROUND(M25+N25+O25,2)</f>
        <v>0</v>
      </c>
      <c r="Q25" s="26"/>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4" hidden="false" customHeight="false" outlineLevel="0" collapsed="false">
      <c r="A26" s="146" t="n">
        <v>9</v>
      </c>
      <c r="B26" s="147" t="s">
        <v>66</v>
      </c>
      <c r="C26" s="222" t="s">
        <v>502</v>
      </c>
      <c r="D26" s="159" t="s">
        <v>74</v>
      </c>
      <c r="E26" s="226" t="n">
        <v>1</v>
      </c>
      <c r="F26" s="84"/>
      <c r="G26" s="84"/>
      <c r="H26" s="84"/>
      <c r="I26" s="84"/>
      <c r="J26" s="84"/>
      <c r="K26" s="151" t="n">
        <f aca="false">ROUND(SUM(J26+H26+I26),2)</f>
        <v>0</v>
      </c>
      <c r="L26" s="224" t="n">
        <f aca="false">ROUND(F26*$E26,1)</f>
        <v>0</v>
      </c>
      <c r="M26" s="153" t="n">
        <f aca="false">ROUND(E26*H26,2)</f>
        <v>0</v>
      </c>
      <c r="N26" s="153" t="n">
        <f aca="false">ROUND(I26*E26,2)</f>
        <v>0</v>
      </c>
      <c r="O26" s="153" t="n">
        <f aca="false">ROUND(J26*E26,2)</f>
        <v>0</v>
      </c>
      <c r="P26" s="154" t="n">
        <f aca="false">ROUND(M26+N26+O26,2)</f>
        <v>0</v>
      </c>
      <c r="Q26" s="26"/>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5.35" hidden="false" customHeight="false" outlineLevel="0" collapsed="false">
      <c r="A27" s="146" t="n">
        <v>10</v>
      </c>
      <c r="B27" s="147" t="s">
        <v>66</v>
      </c>
      <c r="C27" s="227" t="s">
        <v>503</v>
      </c>
      <c r="D27" s="214" t="s">
        <v>108</v>
      </c>
      <c r="E27" s="237" t="n">
        <v>445</v>
      </c>
      <c r="F27" s="84"/>
      <c r="G27" s="84"/>
      <c r="H27" s="84"/>
      <c r="I27" s="84"/>
      <c r="J27" s="84"/>
      <c r="K27" s="151" t="n">
        <f aca="false">ROUND(SUM(J27+H27+I27),2)</f>
        <v>0</v>
      </c>
      <c r="L27" s="224" t="n">
        <f aca="false">ROUND(F27*$E27,1)</f>
        <v>0</v>
      </c>
      <c r="M27" s="153" t="n">
        <f aca="false">ROUND(E27*H27,2)</f>
        <v>0</v>
      </c>
      <c r="N27" s="153" t="n">
        <f aca="false">ROUND(I27*E27,2)</f>
        <v>0</v>
      </c>
      <c r="O27" s="153" t="n">
        <f aca="false">ROUND(J27*E27,2)</f>
        <v>0</v>
      </c>
      <c r="P27" s="154" t="n">
        <f aca="false">ROUND(M27+N27+O27,2)</f>
        <v>0</v>
      </c>
      <c r="Q27" s="26"/>
      <c r="R27" s="0"/>
      <c r="S27" s="239"/>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5.35" hidden="false" customHeight="false" outlineLevel="0" collapsed="false">
      <c r="A28" s="146" t="n">
        <v>11</v>
      </c>
      <c r="B28" s="147" t="s">
        <v>66</v>
      </c>
      <c r="C28" s="227" t="s">
        <v>504</v>
      </c>
      <c r="D28" s="214" t="s">
        <v>108</v>
      </c>
      <c r="E28" s="237" t="n">
        <v>17</v>
      </c>
      <c r="F28" s="84"/>
      <c r="G28" s="84"/>
      <c r="H28" s="84"/>
      <c r="I28" s="84"/>
      <c r="J28" s="84"/>
      <c r="K28" s="151" t="n">
        <f aca="false">ROUND(SUM(J28+H28+I28),2)</f>
        <v>0</v>
      </c>
      <c r="L28" s="224" t="n">
        <f aca="false">ROUND(F28*$E28,1)</f>
        <v>0</v>
      </c>
      <c r="M28" s="153" t="n">
        <f aca="false">ROUND(E28*H28,2)</f>
        <v>0</v>
      </c>
      <c r="N28" s="153" t="n">
        <f aca="false">ROUND(I28*E28,2)</f>
        <v>0</v>
      </c>
      <c r="O28" s="153" t="n">
        <f aca="false">ROUND(J28*E28,2)</f>
        <v>0</v>
      </c>
      <c r="P28" s="154" t="n">
        <f aca="false">ROUND(M28+N28+O28,2)</f>
        <v>0</v>
      </c>
      <c r="Q28" s="26"/>
      <c r="R28" s="0"/>
      <c r="S28" s="239"/>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5.35" hidden="false" customHeight="false" outlineLevel="0" collapsed="false">
      <c r="A29" s="146" t="n">
        <v>12</v>
      </c>
      <c r="B29" s="147" t="s">
        <v>66</v>
      </c>
      <c r="C29" s="227" t="s">
        <v>505</v>
      </c>
      <c r="D29" s="214" t="s">
        <v>108</v>
      </c>
      <c r="E29" s="237" t="n">
        <v>51</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26"/>
      <c r="R29" s="0"/>
      <c r="S29" s="239"/>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5.35" hidden="false" customHeight="false" outlineLevel="0" collapsed="false">
      <c r="A30" s="146" t="n">
        <v>13</v>
      </c>
      <c r="B30" s="147" t="s">
        <v>66</v>
      </c>
      <c r="C30" s="227" t="s">
        <v>506</v>
      </c>
      <c r="D30" s="214" t="s">
        <v>108</v>
      </c>
      <c r="E30" s="237" t="n">
        <v>51</v>
      </c>
      <c r="F30" s="84"/>
      <c r="G30" s="84"/>
      <c r="H30" s="84"/>
      <c r="I30" s="84"/>
      <c r="J30" s="84"/>
      <c r="K30" s="151" t="n">
        <f aca="false">ROUND(SUM(J30+H30+I30),2)</f>
        <v>0</v>
      </c>
      <c r="L30" s="224" t="n">
        <f aca="false">ROUND(F30*$E30,1)</f>
        <v>0</v>
      </c>
      <c r="M30" s="153" t="n">
        <f aca="false">ROUND(E30*H30,2)</f>
        <v>0</v>
      </c>
      <c r="N30" s="153" t="n">
        <f aca="false">ROUND(I30*E30,2)</f>
        <v>0</v>
      </c>
      <c r="O30" s="153" t="n">
        <f aca="false">ROUND(J30*E30,2)</f>
        <v>0</v>
      </c>
      <c r="P30" s="154" t="n">
        <f aca="false">ROUND(M30+N30+O30,2)</f>
        <v>0</v>
      </c>
      <c r="Q30" s="26"/>
      <c r="R30" s="0"/>
      <c r="S30" s="239"/>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5.35" hidden="false" customHeight="false" outlineLevel="0" collapsed="false">
      <c r="A31" s="146" t="n">
        <v>14</v>
      </c>
      <c r="B31" s="147" t="s">
        <v>66</v>
      </c>
      <c r="C31" s="227" t="s">
        <v>507</v>
      </c>
      <c r="D31" s="214" t="s">
        <v>108</v>
      </c>
      <c r="E31" s="237" t="n">
        <v>48</v>
      </c>
      <c r="F31" s="84"/>
      <c r="G31" s="84"/>
      <c r="H31" s="84"/>
      <c r="I31" s="84"/>
      <c r="J31" s="84"/>
      <c r="K31" s="151" t="n">
        <f aca="false">ROUND(SUM(J31+H31+I31),2)</f>
        <v>0</v>
      </c>
      <c r="L31" s="224" t="n">
        <f aca="false">ROUND(F31*$E31,1)</f>
        <v>0</v>
      </c>
      <c r="M31" s="153" t="n">
        <f aca="false">ROUND(E31*H31,2)</f>
        <v>0</v>
      </c>
      <c r="N31" s="153" t="n">
        <f aca="false">ROUND(I31*E31,2)</f>
        <v>0</v>
      </c>
      <c r="O31" s="153" t="n">
        <f aca="false">ROUND(J31*E31,2)</f>
        <v>0</v>
      </c>
      <c r="P31" s="154" t="n">
        <f aca="false">ROUND(M31+N31+O31,2)</f>
        <v>0</v>
      </c>
      <c r="Q31" s="26"/>
      <c r="R31" s="0"/>
      <c r="S31" s="239"/>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5.35" hidden="false" customHeight="false" outlineLevel="0" collapsed="false">
      <c r="A32" s="146" t="n">
        <v>15</v>
      </c>
      <c r="B32" s="147" t="s">
        <v>66</v>
      </c>
      <c r="C32" s="227" t="s">
        <v>508</v>
      </c>
      <c r="D32" s="214" t="s">
        <v>108</v>
      </c>
      <c r="E32" s="237" t="n">
        <v>36</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26"/>
      <c r="R32" s="0"/>
      <c r="S32" s="239"/>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4" hidden="false" customHeight="false" outlineLevel="0" collapsed="false">
      <c r="A33" s="146" t="n">
        <v>16</v>
      </c>
      <c r="B33" s="147" t="s">
        <v>66</v>
      </c>
      <c r="C33" s="222" t="s">
        <v>509</v>
      </c>
      <c r="D33" s="159" t="s">
        <v>74</v>
      </c>
      <c r="E33" s="226" t="n">
        <v>1</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26"/>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4" hidden="false" customHeight="false" outlineLevel="0" collapsed="false">
      <c r="A34" s="146" t="n">
        <v>17</v>
      </c>
      <c r="B34" s="147" t="s">
        <v>66</v>
      </c>
      <c r="C34" s="222" t="s">
        <v>510</v>
      </c>
      <c r="D34" s="159" t="s">
        <v>72</v>
      </c>
      <c r="E34" s="226" t="n">
        <v>324</v>
      </c>
      <c r="F34" s="84"/>
      <c r="G34" s="84"/>
      <c r="H34" s="84"/>
      <c r="I34" s="84"/>
      <c r="J34" s="84"/>
      <c r="K34" s="151" t="n">
        <f aca="false">ROUND(SUM(J34+H34+I34),2)</f>
        <v>0</v>
      </c>
      <c r="L34" s="224" t="n">
        <f aca="false">ROUND(F34*$E34,1)</f>
        <v>0</v>
      </c>
      <c r="M34" s="153" t="n">
        <f aca="false">ROUND(E34*H34,2)</f>
        <v>0</v>
      </c>
      <c r="N34" s="153" t="n">
        <f aca="false">ROUND(I34*E34,2)</f>
        <v>0</v>
      </c>
      <c r="O34" s="153" t="n">
        <f aca="false">ROUND(J34*E34,2)</f>
        <v>0</v>
      </c>
      <c r="P34" s="154" t="n">
        <f aca="false">ROUND(M34+N34+O34,2)</f>
        <v>0</v>
      </c>
      <c r="Q34" s="26"/>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3.4" hidden="false" customHeight="false" outlineLevel="0" collapsed="false">
      <c r="A35" s="146" t="n">
        <v>18</v>
      </c>
      <c r="B35" s="147" t="s">
        <v>66</v>
      </c>
      <c r="C35" s="222" t="s">
        <v>511</v>
      </c>
      <c r="D35" s="159" t="s">
        <v>72</v>
      </c>
      <c r="E35" s="226" t="n">
        <v>3</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26"/>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3.4" hidden="false" customHeight="false" outlineLevel="0" collapsed="false">
      <c r="A36" s="146" t="n">
        <v>19</v>
      </c>
      <c r="B36" s="147" t="s">
        <v>66</v>
      </c>
      <c r="C36" s="222" t="s">
        <v>512</v>
      </c>
      <c r="D36" s="159" t="s">
        <v>72</v>
      </c>
      <c r="E36" s="226" t="n">
        <v>108</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26"/>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3.4" hidden="false" customHeight="false" outlineLevel="0" collapsed="false">
      <c r="A37" s="146" t="n">
        <v>20</v>
      </c>
      <c r="B37" s="147" t="s">
        <v>66</v>
      </c>
      <c r="C37" s="222" t="s">
        <v>513</v>
      </c>
      <c r="D37" s="159" t="s">
        <v>72</v>
      </c>
      <c r="E37" s="226" t="n">
        <v>3</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6"/>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4" hidden="false" customHeight="false" outlineLevel="0" collapsed="false">
      <c r="A38" s="146" t="n">
        <v>21</v>
      </c>
      <c r="B38" s="147" t="s">
        <v>66</v>
      </c>
      <c r="C38" s="222" t="s">
        <v>514</v>
      </c>
      <c r="D38" s="159" t="s">
        <v>72</v>
      </c>
      <c r="E38" s="226" t="n">
        <v>6</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26"/>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73.1" hidden="false" customHeight="false" outlineLevel="0" collapsed="false">
      <c r="A39" s="146" t="n">
        <v>22</v>
      </c>
      <c r="B39" s="147" t="s">
        <v>66</v>
      </c>
      <c r="C39" s="222" t="s">
        <v>515</v>
      </c>
      <c r="D39" s="159" t="s">
        <v>72</v>
      </c>
      <c r="E39" s="226" t="n">
        <v>108</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6"/>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4" hidden="false" customHeight="false" outlineLevel="0" collapsed="false">
      <c r="A40" s="146" t="n">
        <v>23</v>
      </c>
      <c r="B40" s="147" t="s">
        <v>66</v>
      </c>
      <c r="C40" s="222" t="s">
        <v>516</v>
      </c>
      <c r="D40" s="159" t="s">
        <v>72</v>
      </c>
      <c r="E40" s="226" t="n">
        <v>108</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6"/>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5.35" hidden="false" customHeight="false" outlineLevel="0" collapsed="false">
      <c r="A41" s="146" t="n">
        <v>24</v>
      </c>
      <c r="B41" s="147" t="s">
        <v>66</v>
      </c>
      <c r="C41" s="222" t="s">
        <v>517</v>
      </c>
      <c r="D41" s="159" t="s">
        <v>518</v>
      </c>
      <c r="E41" s="226" t="n">
        <v>50</v>
      </c>
      <c r="F41" s="84"/>
      <c r="G41" s="84"/>
      <c r="H41" s="84"/>
      <c r="I41" s="84"/>
      <c r="J41" s="84"/>
      <c r="K41" s="151" t="n">
        <f aca="false">ROUND(SUM(J41+H41+I41),2)</f>
        <v>0</v>
      </c>
      <c r="L41" s="224" t="n">
        <f aca="false">ROUND(F41*$E41,1)</f>
        <v>0</v>
      </c>
      <c r="M41" s="153" t="n">
        <f aca="false">ROUND(E41*H41,2)</f>
        <v>0</v>
      </c>
      <c r="N41" s="153" t="n">
        <f aca="false">ROUND(I41*E41,2)</f>
        <v>0</v>
      </c>
      <c r="O41" s="153" t="n">
        <f aca="false">ROUND(J41*E41,2)</f>
        <v>0</v>
      </c>
      <c r="P41" s="154" t="n">
        <f aca="false">ROUND(M41+N41+O41,2)</f>
        <v>0</v>
      </c>
      <c r="Q41" s="26"/>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4" hidden="false" customHeight="false" outlineLevel="0" collapsed="false">
      <c r="A42" s="146" t="n">
        <v>25</v>
      </c>
      <c r="B42" s="147" t="s">
        <v>66</v>
      </c>
      <c r="C42" s="222" t="s">
        <v>519</v>
      </c>
      <c r="D42" s="159" t="s">
        <v>72</v>
      </c>
      <c r="E42" s="226" t="n">
        <v>108</v>
      </c>
      <c r="F42" s="84"/>
      <c r="G42" s="84"/>
      <c r="H42" s="84"/>
      <c r="I42" s="84"/>
      <c r="J42" s="84"/>
      <c r="K42" s="151" t="n">
        <f aca="false">ROUND(SUM(J42+H42+I42),2)</f>
        <v>0</v>
      </c>
      <c r="L42" s="224" t="n">
        <f aca="false">ROUND(F42*$E42,1)</f>
        <v>0</v>
      </c>
      <c r="M42" s="153" t="n">
        <f aca="false">ROUND(E42*H42,2)</f>
        <v>0</v>
      </c>
      <c r="N42" s="153" t="n">
        <f aca="false">ROUND(I42*E42,2)</f>
        <v>0</v>
      </c>
      <c r="O42" s="153" t="n">
        <f aca="false">ROUND(J42*E42,2)</f>
        <v>0</v>
      </c>
      <c r="P42" s="154" t="n">
        <f aca="false">ROUND(M42+N42+O42,2)</f>
        <v>0</v>
      </c>
      <c r="Q42" s="26"/>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5.35" hidden="false" customHeight="false" outlineLevel="0" collapsed="false">
      <c r="A43" s="146" t="n">
        <v>26</v>
      </c>
      <c r="B43" s="147" t="s">
        <v>66</v>
      </c>
      <c r="C43" s="227" t="s">
        <v>520</v>
      </c>
      <c r="D43" s="214" t="s">
        <v>72</v>
      </c>
      <c r="E43" s="223" t="n">
        <v>3</v>
      </c>
      <c r="F43" s="84"/>
      <c r="G43" s="84"/>
      <c r="H43" s="84"/>
      <c r="I43" s="84"/>
      <c r="J43" s="84"/>
      <c r="K43" s="151" t="n">
        <f aca="false">ROUND(SUM(J43+H43+I43),2)</f>
        <v>0</v>
      </c>
      <c r="L43" s="224" t="n">
        <f aca="false">ROUND(F43*$E43,1)</f>
        <v>0</v>
      </c>
      <c r="M43" s="153" t="n">
        <f aca="false">ROUND(E43*H43,2)</f>
        <v>0</v>
      </c>
      <c r="N43" s="153" t="n">
        <f aca="false">ROUND(I43*E43,2)</f>
        <v>0</v>
      </c>
      <c r="O43" s="153" t="n">
        <f aca="false">ROUND(J43*E43,2)</f>
        <v>0</v>
      </c>
      <c r="P43" s="154" t="n">
        <f aca="false">ROUND(M43+N43+O43,2)</f>
        <v>0</v>
      </c>
      <c r="Q43" s="26"/>
      <c r="R43" s="243"/>
      <c r="S43" s="243"/>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4" hidden="false" customHeight="false" outlineLevel="0" collapsed="false">
      <c r="A44" s="146" t="n">
        <v>27</v>
      </c>
      <c r="B44" s="147" t="s">
        <v>66</v>
      </c>
      <c r="C44" s="227" t="s">
        <v>521</v>
      </c>
      <c r="D44" s="214" t="s">
        <v>522</v>
      </c>
      <c r="E44" s="223" t="n">
        <v>6</v>
      </c>
      <c r="F44" s="84"/>
      <c r="G44" s="84"/>
      <c r="H44" s="84"/>
      <c r="I44" s="84"/>
      <c r="J44" s="84"/>
      <c r="K44" s="151" t="n">
        <f aca="false">ROUND(SUM(J44+H44+I44),2)</f>
        <v>0</v>
      </c>
      <c r="L44" s="224" t="n">
        <f aca="false">ROUND(F44*$E44,1)</f>
        <v>0</v>
      </c>
      <c r="M44" s="153" t="n">
        <f aca="false">ROUND(E44*H44,2)</f>
        <v>0</v>
      </c>
      <c r="N44" s="153" t="n">
        <f aca="false">ROUND(I44*E44,2)</f>
        <v>0</v>
      </c>
      <c r="O44" s="153" t="n">
        <f aca="false">ROUND(J44*E44,2)</f>
        <v>0</v>
      </c>
      <c r="P44" s="154" t="n">
        <f aca="false">ROUND(M44+N44+O44,2)</f>
        <v>0</v>
      </c>
      <c r="Q44" s="26"/>
      <c r="R44" s="243"/>
      <c r="S44" s="243"/>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4" hidden="false" customHeight="false" outlineLevel="0" collapsed="false">
      <c r="A45" s="146" t="n">
        <v>28</v>
      </c>
      <c r="B45" s="147" t="s">
        <v>66</v>
      </c>
      <c r="C45" s="227" t="s">
        <v>523</v>
      </c>
      <c r="D45" s="214" t="s">
        <v>74</v>
      </c>
      <c r="E45" s="223" t="n">
        <v>1</v>
      </c>
      <c r="F45" s="84"/>
      <c r="G45" s="84"/>
      <c r="H45" s="84"/>
      <c r="I45" s="84"/>
      <c r="J45" s="84"/>
      <c r="K45" s="151" t="n">
        <f aca="false">ROUND(SUM(J45+H45+I45),2)</f>
        <v>0</v>
      </c>
      <c r="L45" s="224" t="n">
        <f aca="false">ROUND(F45*$E45,1)</f>
        <v>0</v>
      </c>
      <c r="M45" s="153" t="n">
        <f aca="false">ROUND(E45*H45,2)</f>
        <v>0</v>
      </c>
      <c r="N45" s="153" t="n">
        <f aca="false">ROUND(I45*E45,2)</f>
        <v>0</v>
      </c>
      <c r="O45" s="153" t="n">
        <f aca="false">ROUND(J45*E45,2)</f>
        <v>0</v>
      </c>
      <c r="P45" s="154" t="n">
        <f aca="false">ROUND(M45+N45+O45,2)</f>
        <v>0</v>
      </c>
      <c r="Q45" s="26"/>
      <c r="R45" s="243"/>
      <c r="S45" s="243"/>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5.35" hidden="false" customHeight="false" outlineLevel="0" collapsed="false">
      <c r="A46" s="146" t="n">
        <v>29</v>
      </c>
      <c r="B46" s="147" t="s">
        <v>66</v>
      </c>
      <c r="C46" s="227" t="s">
        <v>524</v>
      </c>
      <c r="D46" s="214" t="s">
        <v>72</v>
      </c>
      <c r="E46" s="223" t="n">
        <v>27</v>
      </c>
      <c r="F46" s="84"/>
      <c r="G46" s="84"/>
      <c r="H46" s="84"/>
      <c r="I46" s="84"/>
      <c r="J46" s="84"/>
      <c r="K46" s="151" t="n">
        <f aca="false">ROUND(SUM(J46+H46+I46),2)</f>
        <v>0</v>
      </c>
      <c r="L46" s="224" t="n">
        <f aca="false">ROUND(F46*$E46,1)</f>
        <v>0</v>
      </c>
      <c r="M46" s="153" t="n">
        <f aca="false">ROUND(E46*H46,2)</f>
        <v>0</v>
      </c>
      <c r="N46" s="153" t="n">
        <f aca="false">ROUND(I46*E46,2)</f>
        <v>0</v>
      </c>
      <c r="O46" s="153" t="n">
        <f aca="false">ROUND(J46*E46,2)</f>
        <v>0</v>
      </c>
      <c r="P46" s="154" t="n">
        <f aca="false">ROUND(M46+N46+O46,2)</f>
        <v>0</v>
      </c>
      <c r="Q46" s="26"/>
      <c r="R46" s="243"/>
      <c r="S46" s="243"/>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4" hidden="false" customHeight="false" outlineLevel="0" collapsed="false">
      <c r="A47" s="146" t="n">
        <v>30</v>
      </c>
      <c r="B47" s="147" t="s">
        <v>66</v>
      </c>
      <c r="C47" s="227" t="s">
        <v>525</v>
      </c>
      <c r="D47" s="214" t="s">
        <v>522</v>
      </c>
      <c r="E47" s="223" t="n">
        <v>27</v>
      </c>
      <c r="F47" s="84"/>
      <c r="G47" s="84"/>
      <c r="H47" s="84"/>
      <c r="I47" s="84"/>
      <c r="J47" s="84"/>
      <c r="K47" s="151" t="n">
        <f aca="false">ROUND(SUM(J47+H47+I47),2)</f>
        <v>0</v>
      </c>
      <c r="L47" s="224" t="n">
        <f aca="false">ROUND(F47*$E47,1)</f>
        <v>0</v>
      </c>
      <c r="M47" s="153" t="n">
        <f aca="false">ROUND(E47*H47,2)</f>
        <v>0</v>
      </c>
      <c r="N47" s="153" t="n">
        <f aca="false">ROUND(I47*E47,2)</f>
        <v>0</v>
      </c>
      <c r="O47" s="153" t="n">
        <f aca="false">ROUND(J47*E47,2)</f>
        <v>0</v>
      </c>
      <c r="P47" s="154" t="n">
        <f aca="false">ROUND(M47+N47+O47,2)</f>
        <v>0</v>
      </c>
      <c r="Q47" s="26"/>
      <c r="R47" s="243"/>
      <c r="S47" s="243"/>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4" hidden="false" customHeight="false" outlineLevel="0" collapsed="false">
      <c r="A48" s="146"/>
      <c r="B48" s="230"/>
      <c r="C48" s="231" t="s">
        <v>526</v>
      </c>
      <c r="D48" s="214"/>
      <c r="E48" s="215"/>
      <c r="F48" s="84"/>
      <c r="G48" s="84"/>
      <c r="H48" s="84"/>
      <c r="I48" s="84"/>
      <c r="J48" s="84"/>
      <c r="K48" s="266"/>
      <c r="L48" s="233" t="n">
        <f aca="false">SUM(L17:L47)</f>
        <v>0</v>
      </c>
      <c r="M48" s="234" t="n">
        <f aca="false">SUM(M17:M47)</f>
        <v>0</v>
      </c>
      <c r="N48" s="234" t="n">
        <f aca="false">SUM(N17:N47)</f>
        <v>0</v>
      </c>
      <c r="O48" s="234" t="n">
        <f aca="false">SUM(O17:O47)</f>
        <v>0</v>
      </c>
      <c r="P48" s="234" t="n">
        <f aca="false">SUM(P17:P47)</f>
        <v>0</v>
      </c>
      <c r="Q48" s="26"/>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5.35" hidden="false" customHeight="false" outlineLevel="0" collapsed="false">
      <c r="A49" s="149"/>
      <c r="B49" s="212"/>
      <c r="C49" s="213" t="s">
        <v>527</v>
      </c>
      <c r="D49" s="428"/>
      <c r="E49" s="214"/>
      <c r="F49" s="84"/>
      <c r="G49" s="84"/>
      <c r="H49" s="84"/>
      <c r="I49" s="84"/>
      <c r="J49" s="84"/>
      <c r="K49" s="217"/>
      <c r="L49" s="218"/>
      <c r="M49" s="219"/>
      <c r="N49" s="219"/>
      <c r="O49" s="219"/>
      <c r="P49" s="219"/>
      <c r="Q49" s="26"/>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4" hidden="false" customHeight="false" outlineLevel="0" collapsed="false">
      <c r="A50" s="146" t="n">
        <v>31</v>
      </c>
      <c r="B50" s="147" t="s">
        <v>66</v>
      </c>
      <c r="C50" s="227" t="s">
        <v>528</v>
      </c>
      <c r="D50" s="214" t="s">
        <v>108</v>
      </c>
      <c r="E50" s="223" t="n">
        <v>22</v>
      </c>
      <c r="F50" s="84"/>
      <c r="G50" s="84"/>
      <c r="H50" s="84"/>
      <c r="I50" s="84"/>
      <c r="J50" s="84"/>
      <c r="K50" s="151" t="n">
        <f aca="false">ROUND(SUM(J50+H50+I50),2)</f>
        <v>0</v>
      </c>
      <c r="L50" s="224" t="n">
        <f aca="false">ROUND(F50*$E50,1)</f>
        <v>0</v>
      </c>
      <c r="M50" s="153" t="n">
        <f aca="false">ROUND(E50*H50,2)</f>
        <v>0</v>
      </c>
      <c r="N50" s="153" t="n">
        <f aca="false">ROUND(I50*E50,2)</f>
        <v>0</v>
      </c>
      <c r="O50" s="153" t="n">
        <f aca="false">ROUND(J50*E50,2)</f>
        <v>0</v>
      </c>
      <c r="P50" s="154" t="n">
        <f aca="false">ROUND(M50+N50+O50,2)</f>
        <v>0</v>
      </c>
      <c r="Q50" s="26"/>
      <c r="R50" s="243"/>
      <c r="S50" s="243"/>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3.4" hidden="false" customHeight="false" outlineLevel="0" collapsed="false">
      <c r="A51" s="146" t="n">
        <v>32</v>
      </c>
      <c r="B51" s="147" t="s">
        <v>66</v>
      </c>
      <c r="C51" s="227" t="s">
        <v>529</v>
      </c>
      <c r="D51" s="214" t="s">
        <v>108</v>
      </c>
      <c r="E51" s="223" t="n">
        <v>7</v>
      </c>
      <c r="F51" s="84"/>
      <c r="G51" s="84"/>
      <c r="H51" s="84"/>
      <c r="I51" s="84"/>
      <c r="J51" s="84"/>
      <c r="K51" s="151" t="n">
        <f aca="false">ROUND(SUM(J51+H51+I51),2)</f>
        <v>0</v>
      </c>
      <c r="L51" s="224" t="n">
        <f aca="false">ROUND(F51*$E51,1)</f>
        <v>0</v>
      </c>
      <c r="M51" s="153" t="n">
        <f aca="false">ROUND(E51*H51,2)</f>
        <v>0</v>
      </c>
      <c r="N51" s="153" t="n">
        <f aca="false">ROUND(I51*E51,2)</f>
        <v>0</v>
      </c>
      <c r="O51" s="153" t="n">
        <f aca="false">ROUND(J51*E51,2)</f>
        <v>0</v>
      </c>
      <c r="P51" s="154" t="n">
        <f aca="false">ROUND(M51+N51+O51,2)</f>
        <v>0</v>
      </c>
      <c r="Q51" s="26"/>
      <c r="R51" s="243"/>
      <c r="S51" s="243"/>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4" hidden="false" customHeight="false" outlineLevel="0" collapsed="false">
      <c r="A52" s="146" t="n">
        <v>33</v>
      </c>
      <c r="B52" s="147" t="s">
        <v>66</v>
      </c>
      <c r="C52" s="227" t="s">
        <v>500</v>
      </c>
      <c r="D52" s="214" t="s">
        <v>72</v>
      </c>
      <c r="E52" s="223" t="n">
        <v>2</v>
      </c>
      <c r="F52" s="84"/>
      <c r="G52" s="84"/>
      <c r="H52" s="84"/>
      <c r="I52" s="84"/>
      <c r="J52" s="84"/>
      <c r="K52" s="151" t="n">
        <f aca="false">ROUND(SUM(J52+H52+I52),2)</f>
        <v>0</v>
      </c>
      <c r="L52" s="224" t="n">
        <f aca="false">ROUND(F52*$E52,1)</f>
        <v>0</v>
      </c>
      <c r="M52" s="153" t="n">
        <f aca="false">ROUND(E52*H52,2)</f>
        <v>0</v>
      </c>
      <c r="N52" s="153" t="n">
        <f aca="false">ROUND(I52*E52,2)</f>
        <v>0</v>
      </c>
      <c r="O52" s="153" t="n">
        <f aca="false">ROUND(J52*E52,2)</f>
        <v>0</v>
      </c>
      <c r="P52" s="154" t="n">
        <f aca="false">ROUND(M52+N52+O52,2)</f>
        <v>0</v>
      </c>
      <c r="Q52" s="26"/>
      <c r="R52" s="243"/>
      <c r="S52" s="243"/>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3.4" hidden="false" customHeight="false" outlineLevel="0" collapsed="false">
      <c r="A53" s="146" t="n">
        <v>34</v>
      </c>
      <c r="B53" s="147" t="s">
        <v>66</v>
      </c>
      <c r="C53" s="227" t="s">
        <v>501</v>
      </c>
      <c r="D53" s="214" t="s">
        <v>74</v>
      </c>
      <c r="E53" s="223" t="n">
        <v>1</v>
      </c>
      <c r="F53" s="84"/>
      <c r="G53" s="84"/>
      <c r="H53" s="84"/>
      <c r="I53" s="84"/>
      <c r="J53" s="84"/>
      <c r="K53" s="151" t="n">
        <f aca="false">ROUND(SUM(J53+H53+I53),2)</f>
        <v>0</v>
      </c>
      <c r="L53" s="224" t="n">
        <f aca="false">ROUND(F53*$E53,1)</f>
        <v>0</v>
      </c>
      <c r="M53" s="153" t="n">
        <f aca="false">ROUND(E53*H53,2)</f>
        <v>0</v>
      </c>
      <c r="N53" s="153" t="n">
        <f aca="false">ROUND(I53*E53,2)</f>
        <v>0</v>
      </c>
      <c r="O53" s="153" t="n">
        <f aca="false">ROUND(J53*E53,2)</f>
        <v>0</v>
      </c>
      <c r="P53" s="154" t="n">
        <f aca="false">ROUND(M53+N53+O53,2)</f>
        <v>0</v>
      </c>
      <c r="Q53" s="26"/>
      <c r="R53" s="243"/>
      <c r="S53" s="243"/>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4" hidden="false" customHeight="false" outlineLevel="0" collapsed="false">
      <c r="A54" s="146" t="n">
        <v>35</v>
      </c>
      <c r="B54" s="147" t="s">
        <v>66</v>
      </c>
      <c r="C54" s="227" t="s">
        <v>530</v>
      </c>
      <c r="D54" s="214" t="s">
        <v>72</v>
      </c>
      <c r="E54" s="223" t="n">
        <v>2</v>
      </c>
      <c r="F54" s="84"/>
      <c r="G54" s="84"/>
      <c r="H54" s="84"/>
      <c r="I54" s="84"/>
      <c r="J54" s="84"/>
      <c r="K54" s="151" t="n">
        <f aca="false">ROUND(SUM(J54+H54+I54),2)</f>
        <v>0</v>
      </c>
      <c r="L54" s="224" t="n">
        <f aca="false">ROUND(F54*$E54,1)</f>
        <v>0</v>
      </c>
      <c r="M54" s="153" t="n">
        <f aca="false">ROUND(E54*H54,2)</f>
        <v>0</v>
      </c>
      <c r="N54" s="153" t="n">
        <f aca="false">ROUND(I54*E54,2)</f>
        <v>0</v>
      </c>
      <c r="O54" s="153" t="n">
        <f aca="false">ROUND(J54*E54,2)</f>
        <v>0</v>
      </c>
      <c r="P54" s="154" t="n">
        <f aca="false">ROUND(M54+N54+O54,2)</f>
        <v>0</v>
      </c>
      <c r="Q54" s="26"/>
      <c r="R54" s="243"/>
      <c r="S54" s="243"/>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4" hidden="false" customHeight="false" outlineLevel="0" collapsed="false">
      <c r="A55" s="146" t="n">
        <v>36</v>
      </c>
      <c r="B55" s="147" t="s">
        <v>66</v>
      </c>
      <c r="C55" s="227" t="s">
        <v>531</v>
      </c>
      <c r="D55" s="214" t="s">
        <v>72</v>
      </c>
      <c r="E55" s="223" t="n">
        <v>2</v>
      </c>
      <c r="F55" s="84"/>
      <c r="G55" s="84"/>
      <c r="H55" s="84"/>
      <c r="I55" s="84"/>
      <c r="J55" s="84"/>
      <c r="K55" s="151" t="n">
        <f aca="false">ROUND(SUM(J55+H55+I55),2)</f>
        <v>0</v>
      </c>
      <c r="L55" s="224" t="n">
        <f aca="false">ROUND(F55*$E55,1)</f>
        <v>0</v>
      </c>
      <c r="M55" s="153" t="n">
        <f aca="false">ROUND(E55*H55,2)</f>
        <v>0</v>
      </c>
      <c r="N55" s="153" t="n">
        <f aca="false">ROUND(I55*E55,2)</f>
        <v>0</v>
      </c>
      <c r="O55" s="153" t="n">
        <f aca="false">ROUND(J55*E55,2)</f>
        <v>0</v>
      </c>
      <c r="P55" s="154" t="n">
        <f aca="false">ROUND(M55+N55+O55,2)</f>
        <v>0</v>
      </c>
      <c r="Q55" s="26"/>
      <c r="R55" s="243"/>
      <c r="S55" s="243"/>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4" hidden="false" customHeight="false" outlineLevel="0" collapsed="false">
      <c r="A56" s="146" t="n">
        <v>37</v>
      </c>
      <c r="B56" s="147" t="s">
        <v>66</v>
      </c>
      <c r="C56" s="227" t="s">
        <v>502</v>
      </c>
      <c r="D56" s="214" t="s">
        <v>74</v>
      </c>
      <c r="E56" s="223" t="n">
        <v>1</v>
      </c>
      <c r="F56" s="84"/>
      <c r="G56" s="84"/>
      <c r="H56" s="84"/>
      <c r="I56" s="84"/>
      <c r="J56" s="84"/>
      <c r="K56" s="151" t="n">
        <f aca="false">ROUND(SUM(J56+H56+I56),2)</f>
        <v>0</v>
      </c>
      <c r="L56" s="224" t="n">
        <f aca="false">ROUND(F56*$E56,1)</f>
        <v>0</v>
      </c>
      <c r="M56" s="153" t="n">
        <f aca="false">ROUND(E56*H56,2)</f>
        <v>0</v>
      </c>
      <c r="N56" s="153" t="n">
        <f aca="false">ROUND(I56*E56,2)</f>
        <v>0</v>
      </c>
      <c r="O56" s="153" t="n">
        <f aca="false">ROUND(J56*E56,2)</f>
        <v>0</v>
      </c>
      <c r="P56" s="154" t="n">
        <f aca="false">ROUND(M56+N56+O56,2)</f>
        <v>0</v>
      </c>
      <c r="Q56" s="26"/>
      <c r="R56" s="243"/>
      <c r="S56" s="243"/>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3.4" hidden="false" customHeight="false" outlineLevel="0" collapsed="false">
      <c r="A57" s="146" t="n">
        <v>38</v>
      </c>
      <c r="B57" s="147" t="s">
        <v>66</v>
      </c>
      <c r="C57" s="227" t="s">
        <v>532</v>
      </c>
      <c r="D57" s="214" t="s">
        <v>522</v>
      </c>
      <c r="E57" s="223" t="n">
        <v>1</v>
      </c>
      <c r="F57" s="84"/>
      <c r="G57" s="84"/>
      <c r="H57" s="84"/>
      <c r="I57" s="84"/>
      <c r="J57" s="84"/>
      <c r="K57" s="151" t="n">
        <f aca="false">ROUND(SUM(J57+H57+I57),2)</f>
        <v>0</v>
      </c>
      <c r="L57" s="224" t="n">
        <f aca="false">ROUND(F57*$E57,1)</f>
        <v>0</v>
      </c>
      <c r="M57" s="153" t="n">
        <f aca="false">ROUND(E57*H57,2)</f>
        <v>0</v>
      </c>
      <c r="N57" s="153" t="n">
        <f aca="false">ROUND(I57*E57,2)</f>
        <v>0</v>
      </c>
      <c r="O57" s="153" t="n">
        <f aca="false">ROUND(J57*E57,2)</f>
        <v>0</v>
      </c>
      <c r="P57" s="154" t="n">
        <f aca="false">ROUND(M57+N57+O57,2)</f>
        <v>0</v>
      </c>
      <c r="Q57" s="26"/>
      <c r="R57" s="243"/>
      <c r="S57" s="243"/>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3.4" hidden="false" customHeight="false" outlineLevel="0" collapsed="false">
      <c r="A58" s="146" t="n">
        <v>39</v>
      </c>
      <c r="B58" s="147" t="s">
        <v>66</v>
      </c>
      <c r="C58" s="227" t="s">
        <v>533</v>
      </c>
      <c r="D58" s="214" t="s">
        <v>74</v>
      </c>
      <c r="E58" s="223" t="n">
        <v>1</v>
      </c>
      <c r="F58" s="84"/>
      <c r="G58" s="84"/>
      <c r="H58" s="84"/>
      <c r="I58" s="84"/>
      <c r="J58" s="84"/>
      <c r="K58" s="151" t="n">
        <f aca="false">ROUND(SUM(J58+H58+I58),2)</f>
        <v>0</v>
      </c>
      <c r="L58" s="224" t="n">
        <f aca="false">ROUND(F58*$E58,1)</f>
        <v>0</v>
      </c>
      <c r="M58" s="153" t="n">
        <f aca="false">ROUND(E58*H58,2)</f>
        <v>0</v>
      </c>
      <c r="N58" s="153" t="n">
        <f aca="false">ROUND(I58*E58,2)</f>
        <v>0</v>
      </c>
      <c r="O58" s="153" t="n">
        <f aca="false">ROUND(J58*E58,2)</f>
        <v>0</v>
      </c>
      <c r="P58" s="154" t="n">
        <f aca="false">ROUND(M58+N58+O58,2)</f>
        <v>0</v>
      </c>
      <c r="Q58" s="26"/>
      <c r="R58" s="243"/>
      <c r="S58" s="243"/>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5.35" hidden="false" customHeight="false" outlineLevel="0" collapsed="false">
      <c r="A59" s="146"/>
      <c r="B59" s="230"/>
      <c r="C59" s="231" t="s">
        <v>534</v>
      </c>
      <c r="D59" s="214"/>
      <c r="E59" s="215"/>
      <c r="F59" s="84"/>
      <c r="G59" s="84"/>
      <c r="H59" s="84"/>
      <c r="I59" s="84"/>
      <c r="J59" s="84"/>
      <c r="K59" s="266"/>
      <c r="L59" s="233" t="n">
        <f aca="false">SUM(L49:L58)</f>
        <v>0</v>
      </c>
      <c r="M59" s="234" t="n">
        <f aca="false">SUM(M49:M58)</f>
        <v>0</v>
      </c>
      <c r="N59" s="234" t="n">
        <f aca="false">SUM(N49:N58)</f>
        <v>0</v>
      </c>
      <c r="O59" s="234" t="n">
        <f aca="false">SUM(O49:O58)</f>
        <v>0</v>
      </c>
      <c r="P59" s="234" t="n">
        <f aca="false">SUM(P49:P58)</f>
        <v>0</v>
      </c>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4" hidden="false" customHeight="false" outlineLevel="0" collapsed="false">
      <c r="A60" s="146"/>
      <c r="B60" s="230"/>
      <c r="C60" s="231" t="s">
        <v>535</v>
      </c>
      <c r="D60" s="214" t="s">
        <v>72</v>
      </c>
      <c r="E60" s="215" t="n">
        <v>3</v>
      </c>
      <c r="F60" s="84"/>
      <c r="G60" s="84"/>
      <c r="H60" s="84"/>
      <c r="I60" s="84"/>
      <c r="J60" s="84"/>
      <c r="K60" s="266"/>
      <c r="L60" s="233" t="n">
        <f aca="false">L59*E60</f>
        <v>0</v>
      </c>
      <c r="M60" s="234" t="n">
        <f aca="false">M59*E60</f>
        <v>0</v>
      </c>
      <c r="N60" s="234" t="n">
        <f aca="false">N59*E60</f>
        <v>0</v>
      </c>
      <c r="O60" s="234" t="n">
        <f aca="false">O59*E60</f>
        <v>0</v>
      </c>
      <c r="P60" s="234" t="n">
        <f aca="false">P59*E60</f>
        <v>0</v>
      </c>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5.35" hidden="false" customHeight="false" outlineLevel="0" collapsed="false">
      <c r="A61" s="146"/>
      <c r="B61" s="212"/>
      <c r="C61" s="213" t="s">
        <v>536</v>
      </c>
      <c r="D61" s="429"/>
      <c r="E61" s="429"/>
      <c r="F61" s="429"/>
      <c r="G61" s="429"/>
      <c r="H61" s="429"/>
      <c r="I61" s="429"/>
      <c r="J61" s="429"/>
      <c r="K61" s="429"/>
      <c r="L61" s="429"/>
      <c r="M61" s="429"/>
      <c r="N61" s="429"/>
      <c r="O61" s="429"/>
      <c r="P61" s="429"/>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4" hidden="false" customHeight="false" outlineLevel="0" collapsed="false">
      <c r="A62" s="146" t="n">
        <v>40</v>
      </c>
      <c r="B62" s="147" t="s">
        <v>66</v>
      </c>
      <c r="C62" s="227" t="s">
        <v>528</v>
      </c>
      <c r="D62" s="214" t="s">
        <v>108</v>
      </c>
      <c r="E62" s="223" t="n">
        <v>22</v>
      </c>
      <c r="F62" s="84"/>
      <c r="G62" s="84"/>
      <c r="H62" s="84"/>
      <c r="I62" s="84"/>
      <c r="J62" s="84"/>
      <c r="K62" s="151" t="n">
        <f aca="false">ROUND(SUM(J62+H62+I62),2)</f>
        <v>0</v>
      </c>
      <c r="L62" s="224" t="n">
        <f aca="false">ROUND(F62*$E62,1)</f>
        <v>0</v>
      </c>
      <c r="M62" s="153" t="n">
        <f aca="false">ROUND(E62*H62,2)</f>
        <v>0</v>
      </c>
      <c r="N62" s="153" t="n">
        <f aca="false">ROUND(I62*E62,2)</f>
        <v>0</v>
      </c>
      <c r="O62" s="153" t="n">
        <f aca="false">ROUND(J62*E62,2)</f>
        <v>0</v>
      </c>
      <c r="P62" s="154" t="n">
        <f aca="false">ROUND(M62+N62+O62,2)</f>
        <v>0</v>
      </c>
      <c r="Q62" s="239"/>
      <c r="R62" s="243"/>
      <c r="S62" s="243"/>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3.4" hidden="false" customHeight="false" outlineLevel="0" collapsed="false">
      <c r="A63" s="146" t="n">
        <v>41</v>
      </c>
      <c r="B63" s="147" t="s">
        <v>66</v>
      </c>
      <c r="C63" s="227" t="s">
        <v>529</v>
      </c>
      <c r="D63" s="214" t="s">
        <v>108</v>
      </c>
      <c r="E63" s="223" t="n">
        <v>15</v>
      </c>
      <c r="F63" s="84"/>
      <c r="G63" s="84"/>
      <c r="H63" s="84"/>
      <c r="I63" s="84"/>
      <c r="J63" s="84"/>
      <c r="K63" s="151" t="n">
        <f aca="false">ROUND(SUM(J63+H63+I63),2)</f>
        <v>0</v>
      </c>
      <c r="L63" s="224" t="n">
        <f aca="false">ROUND(F63*$E63,1)</f>
        <v>0</v>
      </c>
      <c r="M63" s="153" t="n">
        <f aca="false">ROUND(E63*H63,2)</f>
        <v>0</v>
      </c>
      <c r="N63" s="153" t="n">
        <f aca="false">ROUND(I63*E63,2)</f>
        <v>0</v>
      </c>
      <c r="O63" s="153" t="n">
        <f aca="false">ROUND(J63*E63,2)</f>
        <v>0</v>
      </c>
      <c r="P63" s="154" t="n">
        <f aca="false">ROUND(M63+N63+O63,2)</f>
        <v>0</v>
      </c>
      <c r="Q63" s="239"/>
      <c r="R63" s="243"/>
      <c r="S63" s="243"/>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4" hidden="false" customHeight="false" outlineLevel="0" collapsed="false">
      <c r="A64" s="146" t="n">
        <v>42</v>
      </c>
      <c r="B64" s="147" t="s">
        <v>66</v>
      </c>
      <c r="C64" s="227" t="s">
        <v>500</v>
      </c>
      <c r="D64" s="214" t="s">
        <v>72</v>
      </c>
      <c r="E64" s="223" t="n">
        <v>3</v>
      </c>
      <c r="F64" s="84"/>
      <c r="G64" s="84"/>
      <c r="H64" s="84"/>
      <c r="I64" s="84"/>
      <c r="J64" s="84"/>
      <c r="K64" s="151" t="n">
        <f aca="false">ROUND(SUM(J64+H64+I64),2)</f>
        <v>0</v>
      </c>
      <c r="L64" s="224" t="n">
        <f aca="false">ROUND(F64*$E64,1)</f>
        <v>0</v>
      </c>
      <c r="M64" s="153" t="n">
        <f aca="false">ROUND(E64*H64,2)</f>
        <v>0</v>
      </c>
      <c r="N64" s="153" t="n">
        <f aca="false">ROUND(I64*E64,2)</f>
        <v>0</v>
      </c>
      <c r="O64" s="153" t="n">
        <f aca="false">ROUND(J64*E64,2)</f>
        <v>0</v>
      </c>
      <c r="P64" s="154" t="n">
        <f aca="false">ROUND(M64+N64+O64,2)</f>
        <v>0</v>
      </c>
      <c r="Q64" s="239"/>
      <c r="R64" s="243"/>
      <c r="S64" s="243"/>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4" hidden="false" customHeight="false" outlineLevel="0" collapsed="false">
      <c r="A65" s="146" t="n">
        <v>43</v>
      </c>
      <c r="B65" s="147" t="s">
        <v>66</v>
      </c>
      <c r="C65" s="227" t="s">
        <v>501</v>
      </c>
      <c r="D65" s="214" t="s">
        <v>74</v>
      </c>
      <c r="E65" s="223" t="n">
        <v>1</v>
      </c>
      <c r="F65" s="84"/>
      <c r="G65" s="84"/>
      <c r="H65" s="84"/>
      <c r="I65" s="84"/>
      <c r="J65" s="84"/>
      <c r="K65" s="151" t="n">
        <f aca="false">ROUND(SUM(J65+H65+I65),2)</f>
        <v>0</v>
      </c>
      <c r="L65" s="224" t="n">
        <f aca="false">ROUND(F65*$E65,1)</f>
        <v>0</v>
      </c>
      <c r="M65" s="153" t="n">
        <f aca="false">ROUND(E65*H65,2)</f>
        <v>0</v>
      </c>
      <c r="N65" s="153" t="n">
        <f aca="false">ROUND(I65*E65,2)</f>
        <v>0</v>
      </c>
      <c r="O65" s="153" t="n">
        <f aca="false">ROUND(J65*E65,2)</f>
        <v>0</v>
      </c>
      <c r="P65" s="154" t="n">
        <f aca="false">ROUND(M65+N65+O65,2)</f>
        <v>0</v>
      </c>
      <c r="Q65" s="239"/>
      <c r="R65" s="243"/>
      <c r="S65" s="243"/>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3.4" hidden="false" customHeight="false" outlineLevel="0" collapsed="false">
      <c r="A66" s="146" t="n">
        <v>44</v>
      </c>
      <c r="B66" s="147" t="s">
        <v>66</v>
      </c>
      <c r="C66" s="227" t="s">
        <v>530</v>
      </c>
      <c r="D66" s="214" t="s">
        <v>72</v>
      </c>
      <c r="E66" s="223" t="n">
        <v>3</v>
      </c>
      <c r="F66" s="84"/>
      <c r="G66" s="84"/>
      <c r="H66" s="84"/>
      <c r="I66" s="84"/>
      <c r="J66" s="84"/>
      <c r="K66" s="151" t="n">
        <f aca="false">ROUND(SUM(J66+H66+I66),2)</f>
        <v>0</v>
      </c>
      <c r="L66" s="224" t="n">
        <f aca="false">ROUND(F66*$E66,1)</f>
        <v>0</v>
      </c>
      <c r="M66" s="153" t="n">
        <f aca="false">ROUND(E66*H66,2)</f>
        <v>0</v>
      </c>
      <c r="N66" s="153" t="n">
        <f aca="false">ROUND(I66*E66,2)</f>
        <v>0</v>
      </c>
      <c r="O66" s="153" t="n">
        <f aca="false">ROUND(J66*E66,2)</f>
        <v>0</v>
      </c>
      <c r="P66" s="154" t="n">
        <f aca="false">ROUND(M66+N66+O66,2)</f>
        <v>0</v>
      </c>
      <c r="Q66" s="239"/>
      <c r="R66" s="243"/>
      <c r="S66" s="243"/>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4" hidden="false" customHeight="false" outlineLevel="0" collapsed="false">
      <c r="A67" s="146" t="n">
        <v>45</v>
      </c>
      <c r="B67" s="147" t="s">
        <v>66</v>
      </c>
      <c r="C67" s="227" t="s">
        <v>531</v>
      </c>
      <c r="D67" s="214" t="s">
        <v>72</v>
      </c>
      <c r="E67" s="223" t="n">
        <v>3</v>
      </c>
      <c r="F67" s="84"/>
      <c r="G67" s="84"/>
      <c r="H67" s="84"/>
      <c r="I67" s="84"/>
      <c r="J67" s="84"/>
      <c r="K67" s="151" t="n">
        <f aca="false">ROUND(SUM(J67+H67+I67),2)</f>
        <v>0</v>
      </c>
      <c r="L67" s="224" t="n">
        <f aca="false">ROUND(F67*$E67,1)</f>
        <v>0</v>
      </c>
      <c r="M67" s="153" t="n">
        <f aca="false">ROUND(E67*H67,2)</f>
        <v>0</v>
      </c>
      <c r="N67" s="153" t="n">
        <f aca="false">ROUND(I67*E67,2)</f>
        <v>0</v>
      </c>
      <c r="O67" s="153" t="n">
        <f aca="false">ROUND(J67*E67,2)</f>
        <v>0</v>
      </c>
      <c r="P67" s="154" t="n">
        <f aca="false">ROUND(M67+N67+O67,2)</f>
        <v>0</v>
      </c>
      <c r="Q67" s="239"/>
      <c r="R67" s="243"/>
      <c r="S67" s="243"/>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4" hidden="false" customHeight="false" outlineLevel="0" collapsed="false">
      <c r="A68" s="146" t="n">
        <v>46</v>
      </c>
      <c r="B68" s="147" t="s">
        <v>66</v>
      </c>
      <c r="C68" s="227" t="s">
        <v>502</v>
      </c>
      <c r="D68" s="214" t="s">
        <v>74</v>
      </c>
      <c r="E68" s="223" t="n">
        <v>1</v>
      </c>
      <c r="F68" s="84"/>
      <c r="G68" s="84"/>
      <c r="H68" s="84"/>
      <c r="I68" s="84"/>
      <c r="J68" s="84"/>
      <c r="K68" s="151" t="n">
        <f aca="false">ROUND(SUM(J68+H68+I68),2)</f>
        <v>0</v>
      </c>
      <c r="L68" s="224" t="n">
        <f aca="false">ROUND(F68*$E68,1)</f>
        <v>0</v>
      </c>
      <c r="M68" s="153" t="n">
        <f aca="false">ROUND(E68*H68,2)</f>
        <v>0</v>
      </c>
      <c r="N68" s="153" t="n">
        <f aca="false">ROUND(I68*E68,2)</f>
        <v>0</v>
      </c>
      <c r="O68" s="153" t="n">
        <f aca="false">ROUND(J68*E68,2)</f>
        <v>0</v>
      </c>
      <c r="P68" s="154" t="n">
        <f aca="false">ROUND(M68+N68+O68,2)</f>
        <v>0</v>
      </c>
      <c r="Q68" s="239"/>
      <c r="R68" s="243"/>
      <c r="S68" s="243"/>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3.4" hidden="false" customHeight="false" outlineLevel="0" collapsed="false">
      <c r="A69" s="146" t="n">
        <v>47</v>
      </c>
      <c r="B69" s="147" t="s">
        <v>66</v>
      </c>
      <c r="C69" s="227" t="s">
        <v>532</v>
      </c>
      <c r="D69" s="214" t="s">
        <v>522</v>
      </c>
      <c r="E69" s="223" t="n">
        <v>1</v>
      </c>
      <c r="F69" s="84"/>
      <c r="G69" s="84"/>
      <c r="H69" s="84"/>
      <c r="I69" s="84"/>
      <c r="J69" s="84"/>
      <c r="K69" s="151" t="n">
        <f aca="false">ROUND(SUM(J69+H69+I69),2)</f>
        <v>0</v>
      </c>
      <c r="L69" s="224" t="n">
        <f aca="false">ROUND(F69*$E69,1)</f>
        <v>0</v>
      </c>
      <c r="M69" s="153" t="n">
        <f aca="false">ROUND(E69*H69,2)</f>
        <v>0</v>
      </c>
      <c r="N69" s="153" t="n">
        <f aca="false">ROUND(I69*E69,2)</f>
        <v>0</v>
      </c>
      <c r="O69" s="153" t="n">
        <f aca="false">ROUND(J69*E69,2)</f>
        <v>0</v>
      </c>
      <c r="P69" s="154" t="n">
        <f aca="false">ROUND(M69+N69+O69,2)</f>
        <v>0</v>
      </c>
      <c r="Q69" s="239"/>
      <c r="R69" s="243"/>
      <c r="S69" s="243"/>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3.4" hidden="false" customHeight="false" outlineLevel="0" collapsed="false">
      <c r="A70" s="146" t="n">
        <v>48</v>
      </c>
      <c r="B70" s="147" t="s">
        <v>66</v>
      </c>
      <c r="C70" s="227" t="s">
        <v>533</v>
      </c>
      <c r="D70" s="214" t="s">
        <v>74</v>
      </c>
      <c r="E70" s="223" t="n">
        <v>1</v>
      </c>
      <c r="F70" s="84"/>
      <c r="G70" s="84"/>
      <c r="H70" s="84"/>
      <c r="I70" s="84"/>
      <c r="J70" s="84"/>
      <c r="K70" s="151" t="n">
        <f aca="false">ROUND(SUM(J70+H70+I70),2)</f>
        <v>0</v>
      </c>
      <c r="L70" s="224" t="n">
        <f aca="false">ROUND(F70*$E70,1)</f>
        <v>0</v>
      </c>
      <c r="M70" s="153" t="n">
        <f aca="false">ROUND(E70*H70,2)</f>
        <v>0</v>
      </c>
      <c r="N70" s="153" t="n">
        <f aca="false">ROUND(I70*E70,2)</f>
        <v>0</v>
      </c>
      <c r="O70" s="153" t="n">
        <f aca="false">ROUND(J70*E70,2)</f>
        <v>0</v>
      </c>
      <c r="P70" s="154" t="n">
        <f aca="false">ROUND(M70+N70+O70,2)</f>
        <v>0</v>
      </c>
      <c r="Q70" s="239"/>
      <c r="R70" s="243"/>
      <c r="S70" s="243"/>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5.35" hidden="false" customHeight="false" outlineLevel="0" collapsed="false">
      <c r="A71" s="146"/>
      <c r="B71" s="230"/>
      <c r="C71" s="231" t="s">
        <v>537</v>
      </c>
      <c r="D71" s="214"/>
      <c r="E71" s="215"/>
      <c r="F71" s="84"/>
      <c r="G71" s="84"/>
      <c r="H71" s="84"/>
      <c r="I71" s="84"/>
      <c r="J71" s="84"/>
      <c r="K71" s="266"/>
      <c r="L71" s="233" t="n">
        <f aca="false">SUM(L61:L70)</f>
        <v>0</v>
      </c>
      <c r="M71" s="234" t="n">
        <f aca="false">SUM(M61:M70)</f>
        <v>0</v>
      </c>
      <c r="N71" s="234" t="n">
        <f aca="false">SUM(N61:N70)</f>
        <v>0</v>
      </c>
      <c r="O71" s="234" t="n">
        <f aca="false">SUM(O61:O70)</f>
        <v>0</v>
      </c>
      <c r="P71" s="234" t="n">
        <f aca="false">SUM(P61:P70)</f>
        <v>0</v>
      </c>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61.15" hidden="false" customHeight="false" outlineLevel="0" collapsed="false">
      <c r="A72" s="146"/>
      <c r="B72" s="230"/>
      <c r="C72" s="231" t="s">
        <v>538</v>
      </c>
      <c r="D72" s="214" t="s">
        <v>72</v>
      </c>
      <c r="E72" s="215" t="n">
        <v>49</v>
      </c>
      <c r="F72" s="84"/>
      <c r="G72" s="84"/>
      <c r="H72" s="84"/>
      <c r="I72" s="84"/>
      <c r="J72" s="84"/>
      <c r="K72" s="266"/>
      <c r="L72" s="233" t="n">
        <f aca="false">L71*E72</f>
        <v>0</v>
      </c>
      <c r="M72" s="234" t="n">
        <f aca="false">M71*E72</f>
        <v>0</v>
      </c>
      <c r="N72" s="234" t="n">
        <f aca="false">N71*E72</f>
        <v>0</v>
      </c>
      <c r="O72" s="234" t="n">
        <f aca="false">O71*E72</f>
        <v>0</v>
      </c>
      <c r="P72" s="234" t="n">
        <f aca="false">P71*E72</f>
        <v>0</v>
      </c>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5.35" hidden="false" customHeight="false" outlineLevel="0" collapsed="false">
      <c r="A73" s="146"/>
      <c r="B73" s="212"/>
      <c r="C73" s="213" t="s">
        <v>539</v>
      </c>
      <c r="D73" s="429"/>
      <c r="E73" s="429"/>
      <c r="F73" s="429"/>
      <c r="G73" s="429"/>
      <c r="H73" s="429"/>
      <c r="I73" s="429"/>
      <c r="J73" s="429"/>
      <c r="K73" s="429"/>
      <c r="L73" s="429"/>
      <c r="M73" s="429"/>
      <c r="N73" s="429"/>
      <c r="O73" s="429"/>
      <c r="P73" s="429"/>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3.4" hidden="false" customHeight="false" outlineLevel="0" collapsed="false">
      <c r="A74" s="146" t="n">
        <v>49</v>
      </c>
      <c r="B74" s="147" t="s">
        <v>66</v>
      </c>
      <c r="C74" s="227" t="s">
        <v>494</v>
      </c>
      <c r="D74" s="214" t="s">
        <v>108</v>
      </c>
      <c r="E74" s="223" t="n">
        <v>7</v>
      </c>
      <c r="F74" s="84"/>
      <c r="G74" s="84"/>
      <c r="H74" s="84"/>
      <c r="I74" s="84"/>
      <c r="J74" s="84"/>
      <c r="K74" s="151" t="n">
        <f aca="false">ROUND(SUM(J74+H74+I74),2)</f>
        <v>0</v>
      </c>
      <c r="L74" s="224" t="n">
        <f aca="false">ROUND(F74*$E74,1)</f>
        <v>0</v>
      </c>
      <c r="M74" s="153" t="n">
        <f aca="false">ROUND(E74*H74,2)</f>
        <v>0</v>
      </c>
      <c r="N74" s="153" t="n">
        <f aca="false">ROUND(I74*E74,2)</f>
        <v>0</v>
      </c>
      <c r="O74" s="153" t="n">
        <f aca="false">ROUND(J74*E74,2)</f>
        <v>0</v>
      </c>
      <c r="P74" s="154" t="n">
        <f aca="false">ROUND(M74+N74+O74,2)</f>
        <v>0</v>
      </c>
      <c r="Q74" s="239"/>
      <c r="R74" s="243"/>
      <c r="S74" s="243"/>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3.4" hidden="false" customHeight="false" outlineLevel="0" collapsed="false">
      <c r="A75" s="146" t="n">
        <v>50</v>
      </c>
      <c r="B75" s="147" t="s">
        <v>66</v>
      </c>
      <c r="C75" s="227" t="s">
        <v>528</v>
      </c>
      <c r="D75" s="214" t="s">
        <v>108</v>
      </c>
      <c r="E75" s="223" t="n">
        <v>14</v>
      </c>
      <c r="F75" s="84"/>
      <c r="G75" s="84"/>
      <c r="H75" s="84"/>
      <c r="I75" s="84"/>
      <c r="J75" s="84"/>
      <c r="K75" s="151" t="n">
        <f aca="false">ROUND(SUM(J75+H75+I75),2)</f>
        <v>0</v>
      </c>
      <c r="L75" s="224" t="n">
        <f aca="false">ROUND(F75*$E75,1)</f>
        <v>0</v>
      </c>
      <c r="M75" s="153" t="n">
        <f aca="false">ROUND(E75*H75,2)</f>
        <v>0</v>
      </c>
      <c r="N75" s="153" t="n">
        <f aca="false">ROUND(I75*E75,2)</f>
        <v>0</v>
      </c>
      <c r="O75" s="153" t="n">
        <f aca="false">ROUND(J75*E75,2)</f>
        <v>0</v>
      </c>
      <c r="P75" s="154" t="n">
        <f aca="false">ROUND(M75+N75+O75,2)</f>
        <v>0</v>
      </c>
      <c r="Q75" s="239"/>
      <c r="R75" s="243"/>
      <c r="S75" s="243"/>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3.4" hidden="false" customHeight="false" outlineLevel="0" collapsed="false">
      <c r="A76" s="146" t="n">
        <v>51</v>
      </c>
      <c r="B76" s="147" t="s">
        <v>66</v>
      </c>
      <c r="C76" s="227" t="s">
        <v>529</v>
      </c>
      <c r="D76" s="214" t="s">
        <v>108</v>
      </c>
      <c r="E76" s="223" t="n">
        <v>38</v>
      </c>
      <c r="F76" s="84"/>
      <c r="G76" s="84"/>
      <c r="H76" s="84"/>
      <c r="I76" s="84"/>
      <c r="J76" s="84"/>
      <c r="K76" s="151" t="n">
        <f aca="false">ROUND(SUM(J76+H76+I76),2)</f>
        <v>0</v>
      </c>
      <c r="L76" s="224" t="n">
        <f aca="false">ROUND(F76*$E76,1)</f>
        <v>0</v>
      </c>
      <c r="M76" s="153" t="n">
        <f aca="false">ROUND(E76*H76,2)</f>
        <v>0</v>
      </c>
      <c r="N76" s="153" t="n">
        <f aca="false">ROUND(I76*E76,2)</f>
        <v>0</v>
      </c>
      <c r="O76" s="153" t="n">
        <f aca="false">ROUND(J76*E76,2)</f>
        <v>0</v>
      </c>
      <c r="P76" s="154" t="n">
        <f aca="false">ROUND(M76+N76+O76,2)</f>
        <v>0</v>
      </c>
      <c r="Q76" s="239"/>
      <c r="R76" s="243"/>
      <c r="S76" s="243"/>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3.4" hidden="false" customHeight="false" outlineLevel="0" collapsed="false">
      <c r="A77" s="146" t="n">
        <v>52</v>
      </c>
      <c r="B77" s="147" t="s">
        <v>66</v>
      </c>
      <c r="C77" s="227" t="s">
        <v>500</v>
      </c>
      <c r="D77" s="214" t="s">
        <v>72</v>
      </c>
      <c r="E77" s="223" t="n">
        <v>4</v>
      </c>
      <c r="F77" s="84"/>
      <c r="G77" s="84"/>
      <c r="H77" s="84"/>
      <c r="I77" s="84"/>
      <c r="J77" s="84"/>
      <c r="K77" s="151" t="n">
        <f aca="false">ROUND(SUM(J77+H77+I77),2)</f>
        <v>0</v>
      </c>
      <c r="L77" s="224" t="n">
        <f aca="false">ROUND(F77*$E77,1)</f>
        <v>0</v>
      </c>
      <c r="M77" s="153" t="n">
        <f aca="false">ROUND(E77*H77,2)</f>
        <v>0</v>
      </c>
      <c r="N77" s="153" t="n">
        <f aca="false">ROUND(I77*E77,2)</f>
        <v>0</v>
      </c>
      <c r="O77" s="153" t="n">
        <f aca="false">ROUND(J77*E77,2)</f>
        <v>0</v>
      </c>
      <c r="P77" s="154" t="n">
        <f aca="false">ROUND(M77+N77+O77,2)</f>
        <v>0</v>
      </c>
      <c r="Q77" s="239"/>
      <c r="R77" s="243"/>
      <c r="S77" s="243"/>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3.4" hidden="false" customHeight="false" outlineLevel="0" collapsed="false">
      <c r="A78" s="146" t="n">
        <v>53</v>
      </c>
      <c r="B78" s="147" t="s">
        <v>66</v>
      </c>
      <c r="C78" s="227" t="s">
        <v>501</v>
      </c>
      <c r="D78" s="214" t="s">
        <v>74</v>
      </c>
      <c r="E78" s="223" t="n">
        <v>1</v>
      </c>
      <c r="F78" s="84"/>
      <c r="G78" s="84"/>
      <c r="H78" s="84"/>
      <c r="I78" s="84"/>
      <c r="J78" s="84"/>
      <c r="K78" s="151" t="n">
        <f aca="false">ROUND(SUM(J78+H78+I78),2)</f>
        <v>0</v>
      </c>
      <c r="L78" s="224" t="n">
        <f aca="false">ROUND(F78*$E78,1)</f>
        <v>0</v>
      </c>
      <c r="M78" s="153" t="n">
        <f aca="false">ROUND(E78*H78,2)</f>
        <v>0</v>
      </c>
      <c r="N78" s="153" t="n">
        <f aca="false">ROUND(I78*E78,2)</f>
        <v>0</v>
      </c>
      <c r="O78" s="153" t="n">
        <f aca="false">ROUND(J78*E78,2)</f>
        <v>0</v>
      </c>
      <c r="P78" s="154" t="n">
        <f aca="false">ROUND(M78+N78+O78,2)</f>
        <v>0</v>
      </c>
      <c r="Q78" s="239"/>
      <c r="R78" s="243"/>
      <c r="S78" s="243"/>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3.4" hidden="false" customHeight="false" outlineLevel="0" collapsed="false">
      <c r="A79" s="146" t="n">
        <v>54</v>
      </c>
      <c r="B79" s="147" t="s">
        <v>66</v>
      </c>
      <c r="C79" s="227" t="s">
        <v>530</v>
      </c>
      <c r="D79" s="214" t="s">
        <v>72</v>
      </c>
      <c r="E79" s="223" t="n">
        <v>4</v>
      </c>
      <c r="F79" s="84"/>
      <c r="G79" s="84"/>
      <c r="H79" s="84"/>
      <c r="I79" s="84"/>
      <c r="J79" s="84"/>
      <c r="K79" s="151" t="n">
        <f aca="false">ROUND(SUM(J79+H79+I79),2)</f>
        <v>0</v>
      </c>
      <c r="L79" s="224" t="n">
        <f aca="false">ROUND(F79*$E79,1)</f>
        <v>0</v>
      </c>
      <c r="M79" s="153" t="n">
        <f aca="false">ROUND(E79*H79,2)</f>
        <v>0</v>
      </c>
      <c r="N79" s="153" t="n">
        <f aca="false">ROUND(I79*E79,2)</f>
        <v>0</v>
      </c>
      <c r="O79" s="153" t="n">
        <f aca="false">ROUND(J79*E79,2)</f>
        <v>0</v>
      </c>
      <c r="P79" s="154" t="n">
        <f aca="false">ROUND(M79+N79+O79,2)</f>
        <v>0</v>
      </c>
      <c r="Q79" s="239"/>
      <c r="R79" s="243"/>
      <c r="S79" s="243"/>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3.4" hidden="false" customHeight="false" outlineLevel="0" collapsed="false">
      <c r="A80" s="146" t="n">
        <v>55</v>
      </c>
      <c r="B80" s="147" t="s">
        <v>66</v>
      </c>
      <c r="C80" s="227" t="s">
        <v>531</v>
      </c>
      <c r="D80" s="214" t="s">
        <v>72</v>
      </c>
      <c r="E80" s="223" t="n">
        <v>4</v>
      </c>
      <c r="F80" s="84"/>
      <c r="G80" s="84"/>
      <c r="H80" s="84"/>
      <c r="I80" s="84"/>
      <c r="J80" s="84"/>
      <c r="K80" s="151" t="n">
        <f aca="false">ROUND(SUM(J80+H80+I80),2)</f>
        <v>0</v>
      </c>
      <c r="L80" s="224" t="n">
        <f aca="false">ROUND(F80*$E80,1)</f>
        <v>0</v>
      </c>
      <c r="M80" s="153" t="n">
        <f aca="false">ROUND(E80*H80,2)</f>
        <v>0</v>
      </c>
      <c r="N80" s="153" t="n">
        <f aca="false">ROUND(I80*E80,2)</f>
        <v>0</v>
      </c>
      <c r="O80" s="153" t="n">
        <f aca="false">ROUND(J80*E80,2)</f>
        <v>0</v>
      </c>
      <c r="P80" s="154" t="n">
        <f aca="false">ROUND(M80+N80+O80,2)</f>
        <v>0</v>
      </c>
      <c r="Q80" s="239"/>
      <c r="R80" s="243"/>
      <c r="S80" s="243"/>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3.4" hidden="false" customHeight="false" outlineLevel="0" collapsed="false">
      <c r="A81" s="146" t="n">
        <v>56</v>
      </c>
      <c r="B81" s="147" t="s">
        <v>66</v>
      </c>
      <c r="C81" s="227" t="s">
        <v>502</v>
      </c>
      <c r="D81" s="214" t="s">
        <v>74</v>
      </c>
      <c r="E81" s="223" t="n">
        <v>1</v>
      </c>
      <c r="F81" s="84"/>
      <c r="G81" s="84"/>
      <c r="H81" s="84"/>
      <c r="I81" s="84"/>
      <c r="J81" s="84"/>
      <c r="K81" s="151" t="n">
        <f aca="false">ROUND(SUM(J81+H81+I81),2)</f>
        <v>0</v>
      </c>
      <c r="L81" s="224" t="n">
        <f aca="false">ROUND(F81*$E81,1)</f>
        <v>0</v>
      </c>
      <c r="M81" s="153" t="n">
        <f aca="false">ROUND(E81*H81,2)</f>
        <v>0</v>
      </c>
      <c r="N81" s="153" t="n">
        <f aca="false">ROUND(I81*E81,2)</f>
        <v>0</v>
      </c>
      <c r="O81" s="153" t="n">
        <f aca="false">ROUND(J81*E81,2)</f>
        <v>0</v>
      </c>
      <c r="P81" s="154" t="n">
        <f aca="false">ROUND(M81+N81+O81,2)</f>
        <v>0</v>
      </c>
      <c r="Q81" s="239"/>
      <c r="R81" s="243"/>
      <c r="S81" s="243"/>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3.4" hidden="false" customHeight="false" outlineLevel="0" collapsed="false">
      <c r="A82" s="146" t="n">
        <v>57</v>
      </c>
      <c r="B82" s="147" t="s">
        <v>66</v>
      </c>
      <c r="C82" s="227" t="s">
        <v>532</v>
      </c>
      <c r="D82" s="214" t="s">
        <v>522</v>
      </c>
      <c r="E82" s="223" t="n">
        <v>1</v>
      </c>
      <c r="F82" s="84"/>
      <c r="G82" s="84"/>
      <c r="H82" s="84"/>
      <c r="I82" s="84"/>
      <c r="J82" s="84"/>
      <c r="K82" s="151" t="n">
        <f aca="false">ROUND(SUM(J82+H82+I82),2)</f>
        <v>0</v>
      </c>
      <c r="L82" s="224" t="n">
        <f aca="false">ROUND(F82*$E82,1)</f>
        <v>0</v>
      </c>
      <c r="M82" s="153" t="n">
        <f aca="false">ROUND(E82*H82,2)</f>
        <v>0</v>
      </c>
      <c r="N82" s="153" t="n">
        <f aca="false">ROUND(I82*E82,2)</f>
        <v>0</v>
      </c>
      <c r="O82" s="153" t="n">
        <f aca="false">ROUND(J82*E82,2)</f>
        <v>0</v>
      </c>
      <c r="P82" s="154" t="n">
        <f aca="false">ROUND(M82+N82+O82,2)</f>
        <v>0</v>
      </c>
      <c r="Q82" s="239"/>
      <c r="R82" s="243"/>
      <c r="S82" s="243"/>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3.4" hidden="false" customHeight="false" outlineLevel="0" collapsed="false">
      <c r="A83" s="146" t="n">
        <v>58</v>
      </c>
      <c r="B83" s="147" t="s">
        <v>66</v>
      </c>
      <c r="C83" s="227" t="s">
        <v>533</v>
      </c>
      <c r="D83" s="214" t="s">
        <v>74</v>
      </c>
      <c r="E83" s="223" t="n">
        <v>1</v>
      </c>
      <c r="F83" s="84"/>
      <c r="G83" s="84"/>
      <c r="H83" s="84"/>
      <c r="I83" s="84"/>
      <c r="J83" s="84"/>
      <c r="K83" s="151" t="n">
        <f aca="false">ROUND(SUM(J83+H83+I83),2)</f>
        <v>0</v>
      </c>
      <c r="L83" s="224" t="n">
        <f aca="false">ROUND(F83*$E83,1)</f>
        <v>0</v>
      </c>
      <c r="M83" s="153" t="n">
        <f aca="false">ROUND(E83*H83,2)</f>
        <v>0</v>
      </c>
      <c r="N83" s="153" t="n">
        <f aca="false">ROUND(I83*E83,2)</f>
        <v>0</v>
      </c>
      <c r="O83" s="153" t="n">
        <f aca="false">ROUND(J83*E83,2)</f>
        <v>0</v>
      </c>
      <c r="P83" s="154" t="n">
        <f aca="false">ROUND(M83+N83+O83,2)</f>
        <v>0</v>
      </c>
      <c r="Q83" s="239"/>
      <c r="R83" s="243"/>
      <c r="S83" s="243"/>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5.35" hidden="false" customHeight="false" outlineLevel="0" collapsed="false">
      <c r="A84" s="146"/>
      <c r="B84" s="230"/>
      <c r="C84" s="231" t="s">
        <v>540</v>
      </c>
      <c r="D84" s="214"/>
      <c r="E84" s="215"/>
      <c r="F84" s="84"/>
      <c r="G84" s="84"/>
      <c r="H84" s="84"/>
      <c r="I84" s="84"/>
      <c r="J84" s="84"/>
      <c r="K84" s="266"/>
      <c r="L84" s="233" t="n">
        <f aca="false">SUM(L73:L83)</f>
        <v>0</v>
      </c>
      <c r="M84" s="234" t="n">
        <f aca="false">SUM(M73:M83)</f>
        <v>0</v>
      </c>
      <c r="N84" s="234" t="n">
        <f aca="false">SUM(N73:N83)</f>
        <v>0</v>
      </c>
      <c r="O84" s="234" t="n">
        <f aca="false">SUM(O73:O83)</f>
        <v>0</v>
      </c>
      <c r="P84" s="234" t="n">
        <f aca="false">SUM(P73:P83)</f>
        <v>0</v>
      </c>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61.15" hidden="false" customHeight="false" outlineLevel="0" collapsed="false">
      <c r="A85" s="146"/>
      <c r="B85" s="230"/>
      <c r="C85" s="231" t="s">
        <v>541</v>
      </c>
      <c r="D85" s="214" t="s">
        <v>72</v>
      </c>
      <c r="E85" s="215" t="n">
        <v>49</v>
      </c>
      <c r="F85" s="84"/>
      <c r="G85" s="84"/>
      <c r="H85" s="84"/>
      <c r="I85" s="84"/>
      <c r="J85" s="84"/>
      <c r="K85" s="266"/>
      <c r="L85" s="233" t="n">
        <f aca="false">L84*E85</f>
        <v>0</v>
      </c>
      <c r="M85" s="234" t="n">
        <f aca="false">M84*E85</f>
        <v>0</v>
      </c>
      <c r="N85" s="234" t="n">
        <f aca="false">N84*E85</f>
        <v>0</v>
      </c>
      <c r="O85" s="234" t="n">
        <f aca="false">O84*E85</f>
        <v>0</v>
      </c>
      <c r="P85" s="234" t="n">
        <f aca="false">P84*E85</f>
        <v>0</v>
      </c>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5.35" hidden="false" customHeight="false" outlineLevel="0" collapsed="false">
      <c r="A86" s="146"/>
      <c r="B86" s="212"/>
      <c r="C86" s="213" t="s">
        <v>542</v>
      </c>
      <c r="D86" s="429"/>
      <c r="E86" s="429"/>
      <c r="F86" s="429"/>
      <c r="G86" s="429"/>
      <c r="H86" s="429"/>
      <c r="I86" s="429"/>
      <c r="J86" s="429"/>
      <c r="K86" s="429"/>
      <c r="L86" s="429"/>
      <c r="M86" s="429"/>
      <c r="N86" s="429"/>
      <c r="O86" s="429"/>
      <c r="P86" s="429"/>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13.4" hidden="false" customHeight="false" outlineLevel="0" collapsed="false">
      <c r="A87" s="146" t="n">
        <v>59</v>
      </c>
      <c r="B87" s="147" t="s">
        <v>66</v>
      </c>
      <c r="C87" s="227" t="s">
        <v>494</v>
      </c>
      <c r="D87" s="214" t="s">
        <v>108</v>
      </c>
      <c r="E87" s="223" t="n">
        <v>7</v>
      </c>
      <c r="F87" s="84"/>
      <c r="G87" s="84"/>
      <c r="H87" s="84"/>
      <c r="I87" s="84"/>
      <c r="J87" s="84"/>
      <c r="K87" s="151" t="n">
        <f aca="false">ROUND(SUM(J87+H87+I87),2)</f>
        <v>0</v>
      </c>
      <c r="L87" s="224" t="n">
        <f aca="false">ROUND(F87*$E87,1)</f>
        <v>0</v>
      </c>
      <c r="M87" s="153" t="n">
        <f aca="false">ROUND(E87*H87,2)</f>
        <v>0</v>
      </c>
      <c r="N87" s="153" t="n">
        <f aca="false">ROUND(I87*E87,2)</f>
        <v>0</v>
      </c>
      <c r="O87" s="153" t="n">
        <f aca="false">ROUND(J87*E87,2)</f>
        <v>0</v>
      </c>
      <c r="P87" s="154" t="n">
        <f aca="false">ROUND(M87+N87+O87,2)</f>
        <v>0</v>
      </c>
      <c r="Q87" s="239"/>
      <c r="R87" s="243"/>
      <c r="S87" s="243"/>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3.4" hidden="false" customHeight="false" outlineLevel="0" collapsed="false">
      <c r="A88" s="146" t="n">
        <v>60</v>
      </c>
      <c r="B88" s="147" t="s">
        <v>66</v>
      </c>
      <c r="C88" s="227" t="s">
        <v>528</v>
      </c>
      <c r="D88" s="214" t="s">
        <v>108</v>
      </c>
      <c r="E88" s="223" t="n">
        <v>41</v>
      </c>
      <c r="F88" s="84"/>
      <c r="G88" s="84"/>
      <c r="H88" s="84"/>
      <c r="I88" s="84"/>
      <c r="J88" s="84"/>
      <c r="K88" s="151" t="n">
        <f aca="false">ROUND(SUM(J88+H88+I88),2)</f>
        <v>0</v>
      </c>
      <c r="L88" s="224" t="n">
        <f aca="false">ROUND(F88*$E88,1)</f>
        <v>0</v>
      </c>
      <c r="M88" s="153" t="n">
        <f aca="false">ROUND(E88*H88,2)</f>
        <v>0</v>
      </c>
      <c r="N88" s="153" t="n">
        <f aca="false">ROUND(I88*E88,2)</f>
        <v>0</v>
      </c>
      <c r="O88" s="153" t="n">
        <f aca="false">ROUND(J88*E88,2)</f>
        <v>0</v>
      </c>
      <c r="P88" s="154" t="n">
        <f aca="false">ROUND(M88+N88+O88,2)</f>
        <v>0</v>
      </c>
      <c r="Q88" s="239"/>
      <c r="R88" s="243"/>
      <c r="S88" s="243"/>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13.4" hidden="false" customHeight="false" outlineLevel="0" collapsed="false">
      <c r="A89" s="146" t="n">
        <v>61</v>
      </c>
      <c r="B89" s="147" t="s">
        <v>66</v>
      </c>
      <c r="C89" s="227" t="s">
        <v>529</v>
      </c>
      <c r="D89" s="214" t="s">
        <v>108</v>
      </c>
      <c r="E89" s="223" t="n">
        <v>16</v>
      </c>
      <c r="F89" s="84"/>
      <c r="G89" s="84"/>
      <c r="H89" s="84"/>
      <c r="I89" s="84"/>
      <c r="J89" s="84"/>
      <c r="K89" s="151" t="n">
        <f aca="false">ROUND(SUM(J89+H89+I89),2)</f>
        <v>0</v>
      </c>
      <c r="L89" s="224" t="n">
        <f aca="false">ROUND(F89*$E89,1)</f>
        <v>0</v>
      </c>
      <c r="M89" s="153" t="n">
        <f aca="false">ROUND(E89*H89,2)</f>
        <v>0</v>
      </c>
      <c r="N89" s="153" t="n">
        <f aca="false">ROUND(I89*E89,2)</f>
        <v>0</v>
      </c>
      <c r="O89" s="153" t="n">
        <f aca="false">ROUND(J89*E89,2)</f>
        <v>0</v>
      </c>
      <c r="P89" s="154" t="n">
        <f aca="false">ROUND(M89+N89+O89,2)</f>
        <v>0</v>
      </c>
      <c r="Q89" s="239"/>
      <c r="R89" s="243"/>
      <c r="S89" s="243"/>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13.4" hidden="false" customHeight="false" outlineLevel="0" collapsed="false">
      <c r="A90" s="146" t="n">
        <v>62</v>
      </c>
      <c r="B90" s="147" t="s">
        <v>66</v>
      </c>
      <c r="C90" s="227" t="s">
        <v>500</v>
      </c>
      <c r="D90" s="214" t="s">
        <v>72</v>
      </c>
      <c r="E90" s="223" t="n">
        <v>5</v>
      </c>
      <c r="F90" s="84"/>
      <c r="G90" s="84"/>
      <c r="H90" s="84"/>
      <c r="I90" s="84"/>
      <c r="J90" s="84"/>
      <c r="K90" s="151" t="n">
        <f aca="false">ROUND(SUM(J90+H90+I90),2)</f>
        <v>0</v>
      </c>
      <c r="L90" s="224" t="n">
        <f aca="false">ROUND(F90*$E90,1)</f>
        <v>0</v>
      </c>
      <c r="M90" s="153" t="n">
        <f aca="false">ROUND(E90*H90,2)</f>
        <v>0</v>
      </c>
      <c r="N90" s="153" t="n">
        <f aca="false">ROUND(I90*E90,2)</f>
        <v>0</v>
      </c>
      <c r="O90" s="153" t="n">
        <f aca="false">ROUND(J90*E90,2)</f>
        <v>0</v>
      </c>
      <c r="P90" s="154" t="n">
        <f aca="false">ROUND(M90+N90+O90,2)</f>
        <v>0</v>
      </c>
      <c r="Q90" s="239"/>
      <c r="R90" s="243"/>
      <c r="S90" s="243"/>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3.4" hidden="false" customHeight="false" outlineLevel="0" collapsed="false">
      <c r="A91" s="146" t="n">
        <v>63</v>
      </c>
      <c r="B91" s="147" t="s">
        <v>66</v>
      </c>
      <c r="C91" s="227" t="s">
        <v>501</v>
      </c>
      <c r="D91" s="214" t="s">
        <v>74</v>
      </c>
      <c r="E91" s="223" t="n">
        <v>1</v>
      </c>
      <c r="F91" s="84"/>
      <c r="G91" s="84"/>
      <c r="H91" s="84"/>
      <c r="I91" s="84"/>
      <c r="J91" s="84"/>
      <c r="K91" s="151" t="n">
        <f aca="false">ROUND(SUM(J91+H91+I91),2)</f>
        <v>0</v>
      </c>
      <c r="L91" s="224" t="n">
        <f aca="false">ROUND(F91*$E91,1)</f>
        <v>0</v>
      </c>
      <c r="M91" s="153" t="n">
        <f aca="false">ROUND(E91*H91,2)</f>
        <v>0</v>
      </c>
      <c r="N91" s="153" t="n">
        <f aca="false">ROUND(I91*E91,2)</f>
        <v>0</v>
      </c>
      <c r="O91" s="153" t="n">
        <f aca="false">ROUND(J91*E91,2)</f>
        <v>0</v>
      </c>
      <c r="P91" s="154" t="n">
        <f aca="false">ROUND(M91+N91+O91,2)</f>
        <v>0</v>
      </c>
      <c r="Q91" s="239"/>
      <c r="R91" s="243"/>
      <c r="S91" s="243"/>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3.4" hidden="false" customHeight="false" outlineLevel="0" collapsed="false">
      <c r="A92" s="146" t="n">
        <v>64</v>
      </c>
      <c r="B92" s="147" t="s">
        <v>66</v>
      </c>
      <c r="C92" s="227" t="s">
        <v>530</v>
      </c>
      <c r="D92" s="214" t="s">
        <v>72</v>
      </c>
      <c r="E92" s="223" t="n">
        <v>5</v>
      </c>
      <c r="F92" s="84"/>
      <c r="G92" s="84"/>
      <c r="H92" s="84"/>
      <c r="I92" s="84"/>
      <c r="J92" s="84"/>
      <c r="K92" s="151" t="n">
        <f aca="false">ROUND(SUM(J92+H92+I92),2)</f>
        <v>0</v>
      </c>
      <c r="L92" s="224" t="n">
        <f aca="false">ROUND(F92*$E92,1)</f>
        <v>0</v>
      </c>
      <c r="M92" s="153" t="n">
        <f aca="false">ROUND(E92*H92,2)</f>
        <v>0</v>
      </c>
      <c r="N92" s="153" t="n">
        <f aca="false">ROUND(I92*E92,2)</f>
        <v>0</v>
      </c>
      <c r="O92" s="153" t="n">
        <f aca="false">ROUND(J92*E92,2)</f>
        <v>0</v>
      </c>
      <c r="P92" s="154" t="n">
        <f aca="false">ROUND(M92+N92+O92,2)</f>
        <v>0</v>
      </c>
      <c r="Q92" s="239"/>
      <c r="R92" s="243"/>
      <c r="S92" s="243"/>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3.4" hidden="false" customHeight="false" outlineLevel="0" collapsed="false">
      <c r="A93" s="146" t="n">
        <v>65</v>
      </c>
      <c r="B93" s="147" t="s">
        <v>66</v>
      </c>
      <c r="C93" s="227" t="s">
        <v>531</v>
      </c>
      <c r="D93" s="214" t="s">
        <v>72</v>
      </c>
      <c r="E93" s="223" t="n">
        <v>5</v>
      </c>
      <c r="F93" s="84"/>
      <c r="G93" s="84"/>
      <c r="H93" s="84"/>
      <c r="I93" s="84"/>
      <c r="J93" s="84"/>
      <c r="K93" s="151" t="n">
        <f aca="false">ROUND(SUM(J93+H93+I93),2)</f>
        <v>0</v>
      </c>
      <c r="L93" s="224" t="n">
        <f aca="false">ROUND(F93*$E93,1)</f>
        <v>0</v>
      </c>
      <c r="M93" s="153" t="n">
        <f aca="false">ROUND(E93*H93,2)</f>
        <v>0</v>
      </c>
      <c r="N93" s="153" t="n">
        <f aca="false">ROUND(I93*E93,2)</f>
        <v>0</v>
      </c>
      <c r="O93" s="153" t="n">
        <f aca="false">ROUND(J93*E93,2)</f>
        <v>0</v>
      </c>
      <c r="P93" s="154" t="n">
        <f aca="false">ROUND(M93+N93+O93,2)</f>
        <v>0</v>
      </c>
      <c r="Q93" s="239"/>
      <c r="R93" s="243"/>
      <c r="S93" s="243"/>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3.4" hidden="false" customHeight="false" outlineLevel="0" collapsed="false">
      <c r="A94" s="146" t="n">
        <v>66</v>
      </c>
      <c r="B94" s="147" t="s">
        <v>66</v>
      </c>
      <c r="C94" s="227" t="s">
        <v>502</v>
      </c>
      <c r="D94" s="214" t="s">
        <v>74</v>
      </c>
      <c r="E94" s="223" t="n">
        <v>1</v>
      </c>
      <c r="F94" s="84"/>
      <c r="G94" s="84"/>
      <c r="H94" s="84"/>
      <c r="I94" s="84"/>
      <c r="J94" s="84"/>
      <c r="K94" s="151" t="n">
        <f aca="false">ROUND(SUM(J94+H94+I94),2)</f>
        <v>0</v>
      </c>
      <c r="L94" s="224" t="n">
        <f aca="false">ROUND(F94*$E94,1)</f>
        <v>0</v>
      </c>
      <c r="M94" s="153" t="n">
        <f aca="false">ROUND(E94*H94,2)</f>
        <v>0</v>
      </c>
      <c r="N94" s="153" t="n">
        <f aca="false">ROUND(I94*E94,2)</f>
        <v>0</v>
      </c>
      <c r="O94" s="153" t="n">
        <f aca="false">ROUND(J94*E94,2)</f>
        <v>0</v>
      </c>
      <c r="P94" s="154" t="n">
        <f aca="false">ROUND(M94+N94+O94,2)</f>
        <v>0</v>
      </c>
      <c r="Q94" s="239"/>
      <c r="R94" s="243"/>
      <c r="S94" s="243"/>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3.4" hidden="false" customHeight="false" outlineLevel="0" collapsed="false">
      <c r="A95" s="146" t="n">
        <v>67</v>
      </c>
      <c r="B95" s="147" t="s">
        <v>66</v>
      </c>
      <c r="C95" s="227" t="s">
        <v>532</v>
      </c>
      <c r="D95" s="214" t="s">
        <v>522</v>
      </c>
      <c r="E95" s="223" t="n">
        <v>1</v>
      </c>
      <c r="F95" s="84"/>
      <c r="G95" s="84"/>
      <c r="H95" s="84"/>
      <c r="I95" s="84"/>
      <c r="J95" s="84"/>
      <c r="K95" s="151" t="n">
        <f aca="false">ROUND(SUM(J95+H95+I95),2)</f>
        <v>0</v>
      </c>
      <c r="L95" s="224" t="n">
        <f aca="false">ROUND(F95*$E95,1)</f>
        <v>0</v>
      </c>
      <c r="M95" s="153" t="n">
        <f aca="false">ROUND(E95*H95,2)</f>
        <v>0</v>
      </c>
      <c r="N95" s="153" t="n">
        <f aca="false">ROUND(I95*E95,2)</f>
        <v>0</v>
      </c>
      <c r="O95" s="153" t="n">
        <f aca="false">ROUND(J95*E95,2)</f>
        <v>0</v>
      </c>
      <c r="P95" s="154" t="n">
        <f aca="false">ROUND(M95+N95+O95,2)</f>
        <v>0</v>
      </c>
      <c r="Q95" s="239"/>
      <c r="R95" s="243"/>
      <c r="S95" s="243"/>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3.4" hidden="false" customHeight="false" outlineLevel="0" collapsed="false">
      <c r="A96" s="146" t="n">
        <v>68</v>
      </c>
      <c r="B96" s="147" t="s">
        <v>66</v>
      </c>
      <c r="C96" s="227" t="s">
        <v>533</v>
      </c>
      <c r="D96" s="214" t="s">
        <v>74</v>
      </c>
      <c r="E96" s="223" t="n">
        <v>1</v>
      </c>
      <c r="F96" s="84"/>
      <c r="G96" s="84"/>
      <c r="H96" s="84"/>
      <c r="I96" s="84"/>
      <c r="J96" s="84"/>
      <c r="K96" s="151" t="n">
        <f aca="false">ROUND(SUM(J96+H96+I96),2)</f>
        <v>0</v>
      </c>
      <c r="L96" s="224" t="n">
        <f aca="false">ROUND(F96*$E96,1)</f>
        <v>0</v>
      </c>
      <c r="M96" s="153" t="n">
        <f aca="false">ROUND(E96*H96,2)</f>
        <v>0</v>
      </c>
      <c r="N96" s="153" t="n">
        <f aca="false">ROUND(I96*E96,2)</f>
        <v>0</v>
      </c>
      <c r="O96" s="153" t="n">
        <f aca="false">ROUND(J96*E96,2)</f>
        <v>0</v>
      </c>
      <c r="P96" s="154" t="n">
        <f aca="false">ROUND(M96+N96+O96,2)</f>
        <v>0</v>
      </c>
      <c r="Q96" s="239"/>
      <c r="R96" s="243"/>
      <c r="S96" s="243"/>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5.35" hidden="false" customHeight="false" outlineLevel="0" collapsed="false">
      <c r="A97" s="146"/>
      <c r="B97" s="230"/>
      <c r="C97" s="231" t="s">
        <v>543</v>
      </c>
      <c r="D97" s="214"/>
      <c r="E97" s="215"/>
      <c r="F97" s="84"/>
      <c r="G97" s="84"/>
      <c r="H97" s="84"/>
      <c r="I97" s="84"/>
      <c r="J97" s="84"/>
      <c r="K97" s="266"/>
      <c r="L97" s="233" t="n">
        <f aca="false">SUM(L86:L96)</f>
        <v>0</v>
      </c>
      <c r="M97" s="234" t="n">
        <f aca="false">SUM(M86:M96)</f>
        <v>0</v>
      </c>
      <c r="N97" s="234" t="n">
        <f aca="false">SUM(N86:N96)</f>
        <v>0</v>
      </c>
      <c r="O97" s="234" t="n">
        <f aca="false">SUM(O86:O96)</f>
        <v>0</v>
      </c>
      <c r="P97" s="234" t="n">
        <f aca="false">SUM(P86:P96)</f>
        <v>0</v>
      </c>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2.75" hidden="false" customHeight="false" outlineLevel="0" collapsed="false">
      <c r="A98" s="146"/>
      <c r="B98" s="230"/>
      <c r="C98" s="231" t="s">
        <v>544</v>
      </c>
      <c r="D98" s="214" t="s">
        <v>72</v>
      </c>
      <c r="E98" s="215" t="n">
        <v>4</v>
      </c>
      <c r="F98" s="214"/>
      <c r="G98" s="214"/>
      <c r="H98" s="214"/>
      <c r="I98" s="214"/>
      <c r="J98" s="214"/>
      <c r="K98" s="266"/>
      <c r="L98" s="233" t="n">
        <f aca="false">L97*E98</f>
        <v>0</v>
      </c>
      <c r="M98" s="234" t="n">
        <f aca="false">M97*E98</f>
        <v>0</v>
      </c>
      <c r="N98" s="234" t="n">
        <f aca="false">N97*E98</f>
        <v>0</v>
      </c>
      <c r="O98" s="234" t="n">
        <f aca="false">O97*E98</f>
        <v>0</v>
      </c>
      <c r="P98" s="234" t="n">
        <f aca="false">P97*E98</f>
        <v>0</v>
      </c>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s="173" customFormat="true" ht="12.75" hidden="false" customHeight="false" outlineLevel="0" collapsed="false">
      <c r="A99" s="160"/>
      <c r="B99" s="273"/>
      <c r="C99" s="274"/>
      <c r="D99" s="160"/>
      <c r="E99" s="160"/>
      <c r="F99" s="160"/>
      <c r="G99" s="160"/>
      <c r="H99" s="160"/>
      <c r="I99" s="160"/>
      <c r="J99" s="160"/>
      <c r="K99" s="160"/>
      <c r="L99" s="275"/>
      <c r="M99" s="276"/>
      <c r="N99" s="276"/>
      <c r="O99" s="276"/>
      <c r="P99" s="276"/>
    </row>
    <row r="100" customFormat="false" ht="12.75" hidden="false" customHeight="false" outlineLevel="0" collapsed="false">
      <c r="A100" s="149"/>
      <c r="B100" s="167"/>
      <c r="C100" s="168"/>
      <c r="D100" s="156"/>
      <c r="E100" s="156"/>
      <c r="F100" s="169"/>
      <c r="G100" s="169"/>
      <c r="H100" s="169"/>
      <c r="I100" s="169"/>
      <c r="J100" s="170" t="s">
        <v>41</v>
      </c>
      <c r="K100" s="169"/>
      <c r="L100" s="171" t="n">
        <f aca="false">L48+L60+L72+L85+L98</f>
        <v>0</v>
      </c>
      <c r="M100" s="172" t="n">
        <f aca="false">M48+M60+M72+M85+M98</f>
        <v>0</v>
      </c>
      <c r="N100" s="172" t="n">
        <f aca="false">N48+N60+N72+N85+N98</f>
        <v>0</v>
      </c>
      <c r="O100" s="172" t="n">
        <f aca="false">O48+O60+O72+O85+O98</f>
        <v>0</v>
      </c>
      <c r="P100" s="172" t="n">
        <f aca="false">P48+P60+P72+P85+P98</f>
        <v>0</v>
      </c>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s="182" customFormat="true" ht="12.75" hidden="false" customHeight="false" outlineLevel="0" collapsed="false">
      <c r="A101" s="174"/>
      <c r="B101" s="175"/>
      <c r="C101" s="176"/>
      <c r="D101" s="177"/>
      <c r="E101" s="177"/>
      <c r="F101" s="178"/>
      <c r="G101" s="178"/>
      <c r="H101" s="178"/>
      <c r="I101" s="177"/>
      <c r="J101" s="170" t="s">
        <v>90</v>
      </c>
      <c r="K101" s="179" t="s">
        <v>351</v>
      </c>
      <c r="L101" s="180"/>
      <c r="M101" s="181"/>
      <c r="N101" s="181" t="n">
        <v>0</v>
      </c>
      <c r="O101" s="181"/>
      <c r="P101" s="181" t="n">
        <f aca="false">SUM(M101:O101)</f>
        <v>0</v>
      </c>
    </row>
    <row r="102" customFormat="false" ht="12.75" hidden="false" customHeight="false" outlineLevel="0" collapsed="false">
      <c r="A102" s="174"/>
      <c r="B102" s="175"/>
      <c r="C102" s="176"/>
      <c r="D102" s="177"/>
      <c r="E102" s="177"/>
      <c r="F102" s="178"/>
      <c r="G102" s="178"/>
      <c r="H102" s="178"/>
      <c r="I102" s="177"/>
      <c r="J102" s="170" t="s">
        <v>92</v>
      </c>
      <c r="K102" s="178"/>
      <c r="L102" s="180"/>
      <c r="M102" s="181" t="n">
        <f aca="false">SUM(M100:M101)</f>
        <v>0</v>
      </c>
      <c r="N102" s="181" t="n">
        <f aca="false">SUM(N100:N101)</f>
        <v>0</v>
      </c>
      <c r="O102" s="181" t="n">
        <f aca="false">SUM(O100:O101)</f>
        <v>0</v>
      </c>
      <c r="P102" s="181" t="n">
        <f aca="false">SUM(P100:P101)</f>
        <v>0</v>
      </c>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2.75" hidden="false" customHeight="false" outlineLevel="0" collapsed="false">
      <c r="A103" s="280"/>
      <c r="B103" s="281"/>
      <c r="C103" s="282"/>
      <c r="D103" s="283"/>
      <c r="E103" s="283"/>
      <c r="F103" s="284"/>
      <c r="G103" s="284"/>
      <c r="H103" s="284"/>
      <c r="I103" s="283"/>
      <c r="J103" s="192"/>
      <c r="K103" s="284"/>
      <c r="L103" s="285"/>
      <c r="M103" s="279"/>
      <c r="N103" s="279"/>
      <c r="O103" s="279"/>
      <c r="P103" s="279"/>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s="288" customFormat="true" ht="12.8" hidden="false" customHeight="false" outlineLevel="0" collapsed="false">
      <c r="A104" s="189"/>
      <c r="B104" s="204"/>
      <c r="C104" s="45" t="s">
        <v>22</v>
      </c>
      <c r="D104" s="190"/>
      <c r="E104" s="190"/>
      <c r="F104" s="38"/>
      <c r="G104" s="38"/>
      <c r="H104" s="38"/>
      <c r="I104" s="190"/>
      <c r="J104" s="38"/>
      <c r="K104" s="38"/>
      <c r="L104" s="286"/>
      <c r="M104" s="38"/>
      <c r="N104" s="38"/>
      <c r="O104" s="192" t="s">
        <v>17</v>
      </c>
      <c r="P104" s="193" t="n">
        <f aca="false">P102</f>
        <v>0</v>
      </c>
      <c r="R104" s="182"/>
    </row>
    <row r="105" customFormat="false" ht="12.8" hidden="false" customHeight="false" outlineLevel="0" collapsed="false">
      <c r="A105" s="189"/>
      <c r="B105" s="204"/>
      <c r="C105" s="0"/>
      <c r="D105" s="190"/>
      <c r="E105" s="190"/>
      <c r="F105" s="38"/>
      <c r="G105" s="38"/>
      <c r="H105" s="38"/>
      <c r="I105" s="190"/>
      <c r="J105" s="38"/>
      <c r="K105" s="38"/>
      <c r="L105" s="286"/>
      <c r="M105" s="38"/>
      <c r="N105" s="38"/>
      <c r="O105" s="192"/>
      <c r="P105" s="193"/>
      <c r="Q105" s="0"/>
      <c r="R105" s="182"/>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2.8" hidden="false" customHeight="false" outlineLevel="0" collapsed="false">
      <c r="A106" s="189"/>
      <c r="B106" s="204"/>
      <c r="C106" s="1" t="s">
        <v>23</v>
      </c>
      <c r="D106" s="190"/>
      <c r="E106" s="190"/>
      <c r="F106" s="38"/>
      <c r="G106" s="38"/>
      <c r="H106" s="38"/>
      <c r="I106" s="190"/>
      <c r="J106" s="38"/>
      <c r="K106" s="38"/>
      <c r="L106" s="286"/>
      <c r="M106" s="38"/>
      <c r="N106" s="38"/>
      <c r="O106" s="192"/>
      <c r="P106" s="193"/>
      <c r="Q106" s="0"/>
      <c r="R106" s="182"/>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188" customFormat="true" ht="13.8" hidden="false" customHeight="false" outlineLevel="0" collapsed="false">
      <c r="A107" s="289"/>
      <c r="B107" s="202"/>
      <c r="C107" s="0"/>
      <c r="D107" s="191"/>
      <c r="E107" s="1"/>
      <c r="F107" s="38"/>
      <c r="G107" s="1"/>
      <c r="H107" s="1"/>
      <c r="I107" s="191"/>
      <c r="J107" s="1"/>
      <c r="K107" s="1"/>
      <c r="L107" s="1"/>
      <c r="M107" s="191"/>
      <c r="N107" s="1"/>
      <c r="O107" s="173"/>
      <c r="P107" s="1"/>
    </row>
    <row r="108" s="1" customFormat="true" ht="12.8" hidden="false" customHeight="false" outlineLevel="0" collapsed="false">
      <c r="A108" s="289"/>
      <c r="B108" s="202"/>
      <c r="C108" s="45" t="s">
        <v>24</v>
      </c>
      <c r="F108" s="38"/>
      <c r="M108" s="173"/>
      <c r="O108" s="173"/>
      <c r="R108" s="173"/>
    </row>
    <row r="109" customFormat="false" ht="12.8" hidden="false" customHeight="false" outlineLevel="0" collapsed="false">
      <c r="C109" s="0"/>
    </row>
    <row r="110" customFormat="false" ht="12.8" hidden="false" customHeight="false" outlineLevel="0" collapsed="false">
      <c r="C110" s="1" t="s">
        <v>23</v>
      </c>
    </row>
  </sheetData>
  <mergeCells count="20">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 ref="D61:P61"/>
    <mergeCell ref="D73:P73"/>
    <mergeCell ref="D86:P86"/>
  </mergeCells>
  <printOptions headings="false" gridLines="false" gridLinesSet="true" horizontalCentered="true" verticalCentered="false"/>
  <pageMargins left="0" right="0" top="0.7875" bottom="0.7875"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13.xml><?xml version="1.0" encoding="utf-8"?>
<worksheet xmlns="http://schemas.openxmlformats.org/spreadsheetml/2006/main" xmlns:r="http://schemas.openxmlformats.org/officeDocument/2006/relationships">
  <sheetPr filterMode="false">
    <tabColor rgb="FFFF0000"/>
    <pageSetUpPr fitToPage="false"/>
  </sheetPr>
  <dimension ref="1:46"/>
  <sheetViews>
    <sheetView windowProtection="false" showFormulas="false" showGridLines="true" showRowColHeaders="true" showZeros="true" rightToLeft="false" tabSelected="false" showOutlineSymbols="true" defaultGridColor="true" view="pageBreakPreview" topLeftCell="A1" colorId="64" zoomScale="100" zoomScaleNormal="90" zoomScalePageLayoutView="100" workbookViewId="0">
      <selection pane="topLeft" activeCell="N38" activeCellId="0" sqref="N38"/>
    </sheetView>
  </sheetViews>
  <sheetFormatPr defaultRowHeight="12.75"/>
  <cols>
    <col collapsed="false" hidden="false" max="1" min="1" style="194" width="4.72448979591837"/>
    <col collapsed="false" hidden="false" max="2" min="2" style="195" width="4.32142857142857"/>
    <col collapsed="false" hidden="false" max="3" min="3" style="1" width="47.515306122449"/>
    <col collapsed="false" hidden="false" max="4" min="4" style="1" width="6.0765306122449"/>
    <col collapsed="false" hidden="false" max="5" min="5" style="101" width="7.83163265306122"/>
    <col collapsed="false" hidden="false" max="6" min="6" style="102" width="6.88265306122449"/>
    <col collapsed="false" hidden="false" max="7" min="7" style="1" width="7.56122448979592"/>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10204081632653"/>
    <col collapsed="false" hidden="false" max="13" min="13" style="1" width="10.3928571428571"/>
    <col collapsed="false" hidden="false" max="14" min="14" style="1" width="10.530612244898"/>
    <col collapsed="false" hidden="false" max="15" min="15" style="1" width="10.3928571428571"/>
    <col collapsed="false" hidden="false" max="16" min="16" style="1" width="11.2040816326531"/>
    <col collapsed="false" hidden="false" max="1025" min="17"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tru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545</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9.5" hidden="false" customHeight="true" outlineLevel="0" collapsed="false">
      <c r="A5" s="0"/>
      <c r="B5" s="0"/>
      <c r="C5" s="0"/>
      <c r="D5" s="0"/>
      <c r="E5" s="0"/>
      <c r="F5" s="0"/>
      <c r="G5" s="0"/>
      <c r="H5" s="112" t="s">
        <v>39</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P40</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7.5" hidden="true" customHeight="true" outlineLevel="0" collapsed="false">
      <c r="A12" s="203"/>
      <c r="B12" s="204"/>
      <c r="C12" s="0"/>
      <c r="D12" s="118"/>
      <c r="E12" s="205"/>
      <c r="F12" s="119"/>
      <c r="G12" s="118"/>
      <c r="H12" s="118"/>
      <c r="I12" s="118"/>
      <c r="J12" s="118"/>
      <c r="K12" s="118"/>
      <c r="L12" s="206"/>
      <c r="M12" s="0"/>
      <c r="N12" s="118"/>
      <c r="O12" s="118"/>
      <c r="P12" s="121"/>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3.2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row>
    <row r="17" s="221" customFormat="true" ht="7.5" hidden="false" customHeight="true" outlineLevel="0" collapsed="false">
      <c r="A17" s="149"/>
      <c r="B17" s="212"/>
      <c r="C17" s="213"/>
      <c r="D17" s="214"/>
      <c r="E17" s="214"/>
      <c r="F17" s="214"/>
      <c r="G17" s="149"/>
      <c r="H17" s="214"/>
      <c r="I17" s="216"/>
      <c r="J17" s="216"/>
      <c r="K17" s="217"/>
      <c r="L17" s="218"/>
      <c r="M17" s="219"/>
      <c r="N17" s="219"/>
      <c r="O17" s="219"/>
      <c r="P17" s="219"/>
    </row>
    <row r="18" customFormat="false" ht="13.4" hidden="false" customHeight="false" outlineLevel="0" collapsed="false">
      <c r="A18" s="146" t="n">
        <v>1</v>
      </c>
      <c r="B18" s="147" t="s">
        <v>66</v>
      </c>
      <c r="C18" s="227" t="s">
        <v>546</v>
      </c>
      <c r="D18" s="214" t="s">
        <v>74</v>
      </c>
      <c r="E18" s="237" t="n">
        <v>3</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39"/>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5.35" hidden="false" customHeight="false" outlineLevel="0" collapsed="false">
      <c r="A19" s="146" t="n">
        <v>2</v>
      </c>
      <c r="B19" s="147" t="s">
        <v>66</v>
      </c>
      <c r="C19" s="227" t="s">
        <v>547</v>
      </c>
      <c r="D19" s="214" t="s">
        <v>522</v>
      </c>
      <c r="E19" s="237" t="n">
        <v>3</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39"/>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5.35" hidden="false" customHeight="false" outlineLevel="0" collapsed="false">
      <c r="A20" s="146" t="n">
        <v>3</v>
      </c>
      <c r="B20" s="147" t="s">
        <v>66</v>
      </c>
      <c r="C20" s="227" t="s">
        <v>548</v>
      </c>
      <c r="D20" s="214" t="s">
        <v>72</v>
      </c>
      <c r="E20" s="237" t="n">
        <v>3</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39"/>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4" hidden="false" customHeight="false" outlineLevel="0" collapsed="false">
      <c r="A21" s="146" t="n">
        <v>4</v>
      </c>
      <c r="B21" s="147" t="s">
        <v>66</v>
      </c>
      <c r="C21" s="227" t="s">
        <v>549</v>
      </c>
      <c r="D21" s="214" t="s">
        <v>72</v>
      </c>
      <c r="E21" s="237" t="n">
        <v>3</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239"/>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4" hidden="false" customHeight="false" outlineLevel="0" collapsed="false">
      <c r="A22" s="146" t="n">
        <v>5</v>
      </c>
      <c r="B22" s="147" t="s">
        <v>66</v>
      </c>
      <c r="C22" s="227" t="s">
        <v>550</v>
      </c>
      <c r="D22" s="214" t="s">
        <v>72</v>
      </c>
      <c r="E22" s="237" t="n">
        <v>3</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239"/>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4" hidden="false" customHeight="false" outlineLevel="0" collapsed="false">
      <c r="A23" s="146" t="n">
        <v>6</v>
      </c>
      <c r="B23" s="147" t="s">
        <v>66</v>
      </c>
      <c r="C23" s="227" t="s">
        <v>551</v>
      </c>
      <c r="D23" s="214" t="s">
        <v>72</v>
      </c>
      <c r="E23" s="237" t="n">
        <v>3</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239"/>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4" hidden="false" customHeight="false" outlineLevel="0" collapsed="false">
      <c r="A24" s="146" t="n">
        <v>7</v>
      </c>
      <c r="B24" s="147" t="s">
        <v>66</v>
      </c>
      <c r="C24" s="227" t="s">
        <v>552</v>
      </c>
      <c r="D24" s="214" t="s">
        <v>72</v>
      </c>
      <c r="E24" s="237" t="n">
        <v>3</v>
      </c>
      <c r="F24" s="84"/>
      <c r="G24" s="84"/>
      <c r="H24" s="84"/>
      <c r="I24" s="84"/>
      <c r="J24" s="84"/>
      <c r="K24" s="151" t="n">
        <f aca="false">ROUND(SUM(J24+H24+I24),2)</f>
        <v>0</v>
      </c>
      <c r="L24" s="224" t="n">
        <f aca="false">ROUND(F24*$E24,1)</f>
        <v>0</v>
      </c>
      <c r="M24" s="153" t="n">
        <f aca="false">ROUND(E24*H24,2)</f>
        <v>0</v>
      </c>
      <c r="N24" s="153" t="n">
        <f aca="false">ROUND(I24*E24,2)</f>
        <v>0</v>
      </c>
      <c r="O24" s="153" t="n">
        <f aca="false">ROUND(J24*E24,2)</f>
        <v>0</v>
      </c>
      <c r="P24" s="154" t="n">
        <f aca="false">ROUND(M24+N24+O24,2)</f>
        <v>0</v>
      </c>
      <c r="Q24" s="239"/>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4" hidden="false" customHeight="false" outlineLevel="0" collapsed="false">
      <c r="A25" s="146" t="n">
        <v>8</v>
      </c>
      <c r="B25" s="147" t="s">
        <v>66</v>
      </c>
      <c r="C25" s="227" t="s">
        <v>553</v>
      </c>
      <c r="D25" s="214" t="s">
        <v>108</v>
      </c>
      <c r="E25" s="237" t="n">
        <v>3</v>
      </c>
      <c r="F25" s="84"/>
      <c r="G25" s="84"/>
      <c r="H25" s="84"/>
      <c r="I25" s="84"/>
      <c r="J25" s="84"/>
      <c r="K25" s="151" t="n">
        <f aca="false">ROUND(SUM(J25+H25+I25),2)</f>
        <v>0</v>
      </c>
      <c r="L25" s="224" t="n">
        <f aca="false">ROUND(F25*$E25,1)</f>
        <v>0</v>
      </c>
      <c r="M25" s="153" t="n">
        <f aca="false">ROUND(E25*H25,2)</f>
        <v>0</v>
      </c>
      <c r="N25" s="153" t="n">
        <f aca="false">ROUND(I25*E25,2)</f>
        <v>0</v>
      </c>
      <c r="O25" s="153" t="n">
        <f aca="false">ROUND(J25*E25,2)</f>
        <v>0</v>
      </c>
      <c r="P25" s="154" t="n">
        <f aca="false">ROUND(M25+N25+O25,2)</f>
        <v>0</v>
      </c>
      <c r="Q25" s="239"/>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4" hidden="false" customHeight="false" outlineLevel="0" collapsed="false">
      <c r="A26" s="146" t="n">
        <v>9</v>
      </c>
      <c r="B26" s="147" t="s">
        <v>66</v>
      </c>
      <c r="C26" s="227" t="s">
        <v>554</v>
      </c>
      <c r="D26" s="214" t="s">
        <v>74</v>
      </c>
      <c r="E26" s="237" t="n">
        <v>3</v>
      </c>
      <c r="F26" s="84"/>
      <c r="G26" s="84"/>
      <c r="H26" s="84"/>
      <c r="I26" s="84"/>
      <c r="J26" s="84"/>
      <c r="K26" s="151" t="n">
        <f aca="false">ROUND(SUM(J26+H26+I26),2)</f>
        <v>0</v>
      </c>
      <c r="L26" s="224" t="n">
        <f aca="false">ROUND(F26*$E26,1)</f>
        <v>0</v>
      </c>
      <c r="M26" s="153" t="n">
        <f aca="false">ROUND(E26*H26,2)</f>
        <v>0</v>
      </c>
      <c r="N26" s="153" t="n">
        <f aca="false">ROUND(I26*E26,2)</f>
        <v>0</v>
      </c>
      <c r="O26" s="153" t="n">
        <f aca="false">ROUND(J26*E26,2)</f>
        <v>0</v>
      </c>
      <c r="P26" s="154" t="n">
        <f aca="false">ROUND(M26+N26+O26,2)</f>
        <v>0</v>
      </c>
      <c r="Q26" s="239"/>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4" hidden="false" customHeight="false" outlineLevel="0" collapsed="false">
      <c r="A27" s="146" t="n">
        <v>10</v>
      </c>
      <c r="B27" s="147" t="s">
        <v>66</v>
      </c>
      <c r="C27" s="227" t="s">
        <v>555</v>
      </c>
      <c r="D27" s="214" t="s">
        <v>72</v>
      </c>
      <c r="E27" s="237" t="n">
        <v>3</v>
      </c>
      <c r="F27" s="84"/>
      <c r="G27" s="84"/>
      <c r="H27" s="84"/>
      <c r="I27" s="84"/>
      <c r="J27" s="84"/>
      <c r="K27" s="151" t="n">
        <f aca="false">ROUND(SUM(J27+H27+I27),2)</f>
        <v>0</v>
      </c>
      <c r="L27" s="224" t="n">
        <f aca="false">ROUND(F27*$E27,1)</f>
        <v>0</v>
      </c>
      <c r="M27" s="153" t="n">
        <f aca="false">ROUND(E27*H27,2)</f>
        <v>0</v>
      </c>
      <c r="N27" s="153" t="n">
        <f aca="false">ROUND(I27*E27,2)</f>
        <v>0</v>
      </c>
      <c r="O27" s="153" t="n">
        <f aca="false">ROUND(J27*E27,2)</f>
        <v>0</v>
      </c>
      <c r="P27" s="154" t="n">
        <f aca="false">ROUND(M27+N27+O27,2)</f>
        <v>0</v>
      </c>
      <c r="Q27" s="239"/>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4" hidden="false" customHeight="false" outlineLevel="0" collapsed="false">
      <c r="A28" s="146" t="n">
        <v>11</v>
      </c>
      <c r="B28" s="147" t="s">
        <v>66</v>
      </c>
      <c r="C28" s="227" t="s">
        <v>556</v>
      </c>
      <c r="D28" s="214" t="s">
        <v>522</v>
      </c>
      <c r="E28" s="237" t="n">
        <v>3</v>
      </c>
      <c r="F28" s="84"/>
      <c r="G28" s="84"/>
      <c r="H28" s="84"/>
      <c r="I28" s="84"/>
      <c r="J28" s="84"/>
      <c r="K28" s="151" t="n">
        <f aca="false">ROUND(SUM(J28+H28+I28),2)</f>
        <v>0</v>
      </c>
      <c r="L28" s="224" t="n">
        <f aca="false">ROUND(F28*$E28,1)</f>
        <v>0</v>
      </c>
      <c r="M28" s="153" t="n">
        <f aca="false">ROUND(E28*H28,2)</f>
        <v>0</v>
      </c>
      <c r="N28" s="153" t="n">
        <f aca="false">ROUND(I28*E28,2)</f>
        <v>0</v>
      </c>
      <c r="O28" s="153" t="n">
        <f aca="false">ROUND(J28*E28,2)</f>
        <v>0</v>
      </c>
      <c r="P28" s="154" t="n">
        <f aca="false">ROUND(M28+N28+O28,2)</f>
        <v>0</v>
      </c>
      <c r="Q28" s="239"/>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5.35" hidden="false" customHeight="false" outlineLevel="0" collapsed="false">
      <c r="A29" s="146" t="n">
        <v>12</v>
      </c>
      <c r="B29" s="147" t="s">
        <v>66</v>
      </c>
      <c r="C29" s="227" t="s">
        <v>557</v>
      </c>
      <c r="D29" s="214" t="s">
        <v>522</v>
      </c>
      <c r="E29" s="237" t="n">
        <v>3</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239"/>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3.4" hidden="false" customHeight="false" outlineLevel="0" collapsed="false">
      <c r="A30" s="146" t="n">
        <v>13</v>
      </c>
      <c r="B30" s="147" t="s">
        <v>66</v>
      </c>
      <c r="C30" s="227" t="s">
        <v>558</v>
      </c>
      <c r="D30" s="214" t="s">
        <v>74</v>
      </c>
      <c r="E30" s="237" t="n">
        <v>3</v>
      </c>
      <c r="F30" s="84"/>
      <c r="G30" s="84"/>
      <c r="H30" s="84"/>
      <c r="I30" s="84"/>
      <c r="J30" s="84"/>
      <c r="K30" s="151" t="n">
        <f aca="false">ROUND(SUM(J30+H30+I30),2)</f>
        <v>0</v>
      </c>
      <c r="L30" s="224" t="n">
        <f aca="false">ROUND(F30*$E30,1)</f>
        <v>0</v>
      </c>
      <c r="M30" s="153" t="n">
        <f aca="false">ROUND(E30*H30,2)</f>
        <v>0</v>
      </c>
      <c r="N30" s="153" t="n">
        <f aca="false">ROUND(I30*E30,2)</f>
        <v>0</v>
      </c>
      <c r="O30" s="153" t="n">
        <f aca="false">ROUND(J30*E30,2)</f>
        <v>0</v>
      </c>
      <c r="P30" s="154" t="n">
        <f aca="false">ROUND(M30+N30+O30,2)</f>
        <v>0</v>
      </c>
      <c r="Q30" s="239"/>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4" hidden="false" customHeight="false" outlineLevel="0" collapsed="false">
      <c r="A31" s="146" t="n">
        <v>14</v>
      </c>
      <c r="B31" s="147" t="s">
        <v>66</v>
      </c>
      <c r="C31" s="227" t="s">
        <v>559</v>
      </c>
      <c r="D31" s="214" t="s">
        <v>108</v>
      </c>
      <c r="E31" s="237" t="n">
        <v>3</v>
      </c>
      <c r="F31" s="84"/>
      <c r="G31" s="84"/>
      <c r="H31" s="84"/>
      <c r="I31" s="84"/>
      <c r="J31" s="84"/>
      <c r="K31" s="151" t="n">
        <f aca="false">ROUND(SUM(J31+H31+I31),2)</f>
        <v>0</v>
      </c>
      <c r="L31" s="224" t="n">
        <f aca="false">ROUND(F31*$E31,1)</f>
        <v>0</v>
      </c>
      <c r="M31" s="153" t="n">
        <f aca="false">ROUND(E31*H31,2)</f>
        <v>0</v>
      </c>
      <c r="N31" s="153" t="n">
        <f aca="false">ROUND(I31*E31,2)</f>
        <v>0</v>
      </c>
      <c r="O31" s="153" t="n">
        <f aca="false">ROUND(J31*E31,2)</f>
        <v>0</v>
      </c>
      <c r="P31" s="154" t="n">
        <f aca="false">ROUND(M31+N31+O31,2)</f>
        <v>0</v>
      </c>
      <c r="Q31" s="239"/>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4" hidden="false" customHeight="false" outlineLevel="0" collapsed="false">
      <c r="A32" s="146" t="n">
        <v>15</v>
      </c>
      <c r="B32" s="147" t="s">
        <v>66</v>
      </c>
      <c r="C32" s="227" t="s">
        <v>560</v>
      </c>
      <c r="D32" s="214" t="s">
        <v>522</v>
      </c>
      <c r="E32" s="237" t="n">
        <v>3</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239"/>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4" hidden="false" customHeight="false" outlineLevel="0" collapsed="false">
      <c r="A33" s="146" t="n">
        <v>16</v>
      </c>
      <c r="B33" s="147" t="s">
        <v>66</v>
      </c>
      <c r="C33" s="227" t="s">
        <v>561</v>
      </c>
      <c r="D33" s="214" t="s">
        <v>562</v>
      </c>
      <c r="E33" s="237" t="n">
        <v>1</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239"/>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4" hidden="false" customHeight="false" outlineLevel="0" collapsed="false">
      <c r="A34" s="146" t="n">
        <v>17</v>
      </c>
      <c r="B34" s="147" t="s">
        <v>66</v>
      </c>
      <c r="C34" s="227" t="s">
        <v>407</v>
      </c>
      <c r="D34" s="214" t="s">
        <v>74</v>
      </c>
      <c r="E34" s="237" t="n">
        <v>1</v>
      </c>
      <c r="F34" s="84"/>
      <c r="G34" s="84"/>
      <c r="H34" s="84"/>
      <c r="I34" s="84"/>
      <c r="J34" s="84"/>
      <c r="K34" s="151" t="n">
        <f aca="false">ROUND(SUM(J34+H34+I34),2)</f>
        <v>0</v>
      </c>
      <c r="L34" s="224" t="n">
        <f aca="false">ROUND(F34*$E34,1)</f>
        <v>0</v>
      </c>
      <c r="M34" s="153" t="n">
        <f aca="false">ROUND(E34*H34,2)</f>
        <v>0</v>
      </c>
      <c r="N34" s="153" t="n">
        <f aca="false">ROUND(I34*E34,2)</f>
        <v>0</v>
      </c>
      <c r="O34" s="153" t="n">
        <f aca="false">ROUND(J34*E34,2)</f>
        <v>0</v>
      </c>
      <c r="P34" s="154" t="n">
        <f aca="false">ROUND(M34+N34+O34,2)</f>
        <v>0</v>
      </c>
      <c r="Q34" s="239"/>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s="173" customFormat="true" ht="4.5" hidden="false" customHeight="true" outlineLevel="0" collapsed="false">
      <c r="A35" s="160"/>
      <c r="B35" s="273"/>
      <c r="C35" s="274"/>
      <c r="D35" s="160"/>
      <c r="E35" s="160"/>
      <c r="F35" s="160"/>
      <c r="G35" s="160"/>
      <c r="H35" s="160"/>
      <c r="I35" s="160"/>
      <c r="J35" s="160"/>
      <c r="K35" s="160"/>
      <c r="L35" s="275"/>
      <c r="M35" s="276"/>
      <c r="N35" s="276"/>
      <c r="O35" s="276"/>
      <c r="P35" s="276"/>
    </row>
    <row r="36" customFormat="false" ht="12.75" hidden="false" customHeight="false" outlineLevel="0" collapsed="false">
      <c r="A36" s="149"/>
      <c r="B36" s="167"/>
      <c r="C36" s="168"/>
      <c r="D36" s="156"/>
      <c r="E36" s="156"/>
      <c r="F36" s="169"/>
      <c r="G36" s="169"/>
      <c r="H36" s="169"/>
      <c r="I36" s="169"/>
      <c r="J36" s="170" t="s">
        <v>41</v>
      </c>
      <c r="K36" s="169"/>
      <c r="L36" s="171" t="n">
        <f aca="false">SUM(L17:L35)</f>
        <v>0</v>
      </c>
      <c r="M36" s="172" t="n">
        <f aca="false">SUM(M17:M35)</f>
        <v>0</v>
      </c>
      <c r="N36" s="172" t="n">
        <f aca="false">SUM(N17:N35)</f>
        <v>0</v>
      </c>
      <c r="O36" s="172" t="n">
        <f aca="false">SUM(O17:O35)</f>
        <v>0</v>
      </c>
      <c r="P36" s="172" t="n">
        <f aca="false">SUM(P17:P35)</f>
        <v>0</v>
      </c>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182" customFormat="true" ht="12.75" hidden="false" customHeight="false" outlineLevel="0" collapsed="false">
      <c r="A37" s="174"/>
      <c r="B37" s="175"/>
      <c r="C37" s="176"/>
      <c r="D37" s="177"/>
      <c r="E37" s="177"/>
      <c r="F37" s="178"/>
      <c r="G37" s="178"/>
      <c r="H37" s="178"/>
      <c r="I37" s="177"/>
      <c r="J37" s="170" t="s">
        <v>90</v>
      </c>
      <c r="K37" s="179" t="s">
        <v>91</v>
      </c>
      <c r="L37" s="180"/>
      <c r="M37" s="181"/>
      <c r="N37" s="181" t="n">
        <v>0</v>
      </c>
      <c r="O37" s="181"/>
      <c r="P37" s="181" t="n">
        <f aca="false">SUM(M37:O37)</f>
        <v>0</v>
      </c>
    </row>
    <row r="38" customFormat="false" ht="12.75" hidden="false" customHeight="false" outlineLevel="0" collapsed="false">
      <c r="A38" s="174"/>
      <c r="B38" s="175"/>
      <c r="C38" s="176"/>
      <c r="D38" s="177"/>
      <c r="E38" s="177"/>
      <c r="F38" s="178"/>
      <c r="G38" s="178"/>
      <c r="H38" s="178"/>
      <c r="I38" s="177"/>
      <c r="J38" s="170" t="s">
        <v>92</v>
      </c>
      <c r="K38" s="178"/>
      <c r="L38" s="180"/>
      <c r="M38" s="181" t="n">
        <f aca="false">SUM(M36:M37)</f>
        <v>0</v>
      </c>
      <c r="N38" s="181" t="n">
        <f aca="false">SUM(N36:N37)</f>
        <v>0</v>
      </c>
      <c r="O38" s="181" t="n">
        <f aca="false">SUM(O36:O37)</f>
        <v>0</v>
      </c>
      <c r="P38" s="181" t="n">
        <f aca="false">SUM(P36:P37)</f>
        <v>0</v>
      </c>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2.75" hidden="false" customHeight="false" outlineLevel="0" collapsed="false">
      <c r="A39" s="280"/>
      <c r="B39" s="281"/>
      <c r="C39" s="282"/>
      <c r="D39" s="283"/>
      <c r="E39" s="283"/>
      <c r="F39" s="284"/>
      <c r="G39" s="284"/>
      <c r="H39" s="284"/>
      <c r="I39" s="283"/>
      <c r="J39" s="192"/>
      <c r="K39" s="284"/>
      <c r="L39" s="285"/>
      <c r="M39" s="279"/>
      <c r="N39" s="279"/>
      <c r="O39" s="279"/>
      <c r="P39" s="279"/>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288" customFormat="true" ht="12.8" hidden="false" customHeight="false" outlineLevel="0" collapsed="false">
      <c r="A40" s="189"/>
      <c r="B40" s="204"/>
      <c r="C40" s="45" t="s">
        <v>22</v>
      </c>
      <c r="D40" s="190"/>
      <c r="E40" s="190"/>
      <c r="F40" s="38"/>
      <c r="G40" s="38"/>
      <c r="H40" s="38"/>
      <c r="I40" s="190"/>
      <c r="J40" s="38"/>
      <c r="K40" s="38"/>
      <c r="L40" s="286"/>
      <c r="M40" s="38"/>
      <c r="N40" s="38"/>
      <c r="O40" s="192" t="s">
        <v>17</v>
      </c>
      <c r="P40" s="193" t="n">
        <f aca="false">P38</f>
        <v>0</v>
      </c>
    </row>
    <row r="41" s="188" customFormat="true" ht="13.8" hidden="false" customHeight="false" outlineLevel="0" collapsed="false">
      <c r="A41" s="289"/>
      <c r="B41" s="202"/>
      <c r="C41" s="0"/>
      <c r="D41" s="191"/>
      <c r="E41" s="1"/>
      <c r="F41" s="38"/>
      <c r="G41" s="1"/>
      <c r="H41" s="1"/>
      <c r="I41" s="191"/>
      <c r="J41" s="1"/>
      <c r="K41" s="1"/>
      <c r="L41" s="1"/>
      <c r="M41" s="191"/>
      <c r="N41" s="1"/>
      <c r="O41" s="173"/>
      <c r="P41" s="1"/>
    </row>
    <row r="42" s="1" customFormat="true" ht="12.8" hidden="false" customHeight="false" outlineLevel="0" collapsed="false">
      <c r="A42" s="289"/>
      <c r="B42" s="202"/>
      <c r="C42" s="1" t="s">
        <v>23</v>
      </c>
      <c r="F42" s="38"/>
      <c r="M42" s="173"/>
      <c r="O42" s="173"/>
    </row>
    <row r="43" customFormat="false" ht="12.8" hidden="false" customHeight="false" outlineLevel="0" collapsed="false">
      <c r="C43" s="0"/>
    </row>
    <row r="44" customFormat="false" ht="12.8" hidden="false" customHeight="false" outlineLevel="0" collapsed="false">
      <c r="C44" s="45" t="s">
        <v>24</v>
      </c>
    </row>
    <row r="45" customFormat="false" ht="12.8" hidden="false" customHeight="false" outlineLevel="0" collapsed="false">
      <c r="C45" s="0"/>
    </row>
    <row r="46" customFormat="false" ht="12.8" hidden="false" customHeight="false" outlineLevel="0" collapsed="false">
      <c r="C46"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590277777777778" bottom="0.590972222222222"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14.xml><?xml version="1.0" encoding="utf-8"?>
<worksheet xmlns="http://schemas.openxmlformats.org/spreadsheetml/2006/main" xmlns:r="http://schemas.openxmlformats.org/officeDocument/2006/relationships">
  <sheetPr filterMode="false">
    <tabColor rgb="FF008080"/>
    <pageSetUpPr fitToPage="false"/>
  </sheetPr>
  <dimension ref="1:50"/>
  <sheetViews>
    <sheetView windowProtection="false" showFormulas="false" showGridLines="true" showRowColHeaders="true" showZeros="true" rightToLeft="false" tabSelected="false" showOutlineSymbols="true" defaultGridColor="true" view="pageBreakPreview" topLeftCell="A13" colorId="64" zoomScale="100" zoomScaleNormal="90" zoomScalePageLayoutView="100" workbookViewId="0">
      <selection pane="topLeft" activeCell="N42" activeCellId="0" sqref="N42"/>
    </sheetView>
  </sheetViews>
  <sheetFormatPr defaultRowHeight="12.75"/>
  <cols>
    <col collapsed="false" hidden="false" max="1" min="1" style="194" width="4.72448979591837"/>
    <col collapsed="false" hidden="false" max="2" min="2" style="195" width="4.32142857142857"/>
    <col collapsed="false" hidden="false" max="3" min="3" style="1" width="47.515306122449"/>
    <col collapsed="false" hidden="false" max="4" min="4" style="1" width="6.0765306122449"/>
    <col collapsed="false" hidden="false" max="5" min="5" style="101" width="7.83163265306122"/>
    <col collapsed="false" hidden="false" max="6" min="6" style="102" width="6.88265306122449"/>
    <col collapsed="false" hidden="false" max="7" min="7" style="1" width="7.56122448979592"/>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10204081632653"/>
    <col collapsed="false" hidden="false" max="13" min="13" style="1" width="10.3928571428571"/>
    <col collapsed="false" hidden="false" max="14" min="14" style="1" width="10.530612244898"/>
    <col collapsed="false" hidden="false" max="15" min="15" style="1" width="10.3928571428571"/>
    <col collapsed="false" hidden="false" max="16" min="16" style="1" width="11.2040816326531"/>
    <col collapsed="false" hidden="false" max="1025" min="17"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tru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563</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1" hidden="false" customHeight="true" outlineLevel="0" collapsed="false">
      <c r="A5" s="0"/>
      <c r="B5" s="0"/>
      <c r="C5" s="0"/>
      <c r="D5" s="0"/>
      <c r="E5" s="0"/>
      <c r="F5" s="0"/>
      <c r="G5" s="0"/>
      <c r="H5" s="112" t="s">
        <v>40</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P44</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6" hidden="true" customHeight="true" outlineLevel="0" collapsed="false">
      <c r="A12" s="203"/>
      <c r="B12" s="204"/>
      <c r="C12" s="0"/>
      <c r="D12" s="118"/>
      <c r="E12" s="205"/>
      <c r="F12" s="119"/>
      <c r="G12" s="118"/>
      <c r="H12" s="118"/>
      <c r="I12" s="118"/>
      <c r="J12" s="118"/>
      <c r="K12" s="118"/>
      <c r="L12" s="206"/>
      <c r="M12" s="0"/>
      <c r="N12" s="118"/>
      <c r="O12" s="118"/>
      <c r="P12" s="121"/>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7"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9" hidden="false" customHeight="tru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row>
    <row r="17" s="221" customFormat="true" ht="6" hidden="false" customHeight="true" outlineLevel="0" collapsed="false">
      <c r="A17" s="149"/>
      <c r="B17" s="212"/>
      <c r="C17" s="213"/>
      <c r="D17" s="214"/>
      <c r="E17" s="214"/>
      <c r="F17" s="214"/>
      <c r="G17" s="149"/>
      <c r="H17" s="214"/>
      <c r="I17" s="216"/>
      <c r="J17" s="216"/>
      <c r="K17" s="217"/>
      <c r="L17" s="218"/>
      <c r="M17" s="219"/>
      <c r="N17" s="219"/>
      <c r="O17" s="219"/>
      <c r="P17" s="219"/>
    </row>
    <row r="18" customFormat="false" ht="12.75" hidden="false" customHeight="true" outlineLevel="0" collapsed="false">
      <c r="A18" s="146" t="n">
        <v>1</v>
      </c>
      <c r="B18" s="147" t="s">
        <v>66</v>
      </c>
      <c r="C18" s="222" t="s">
        <v>564</v>
      </c>
      <c r="D18" s="159" t="s">
        <v>72</v>
      </c>
      <c r="E18" s="226" t="n">
        <v>1</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75" hidden="false" customHeight="true" outlineLevel="0" collapsed="false">
      <c r="A19" s="146" t="n">
        <v>2</v>
      </c>
      <c r="B19" s="147" t="s">
        <v>66</v>
      </c>
      <c r="C19" s="222" t="s">
        <v>565</v>
      </c>
      <c r="D19" s="159" t="s">
        <v>72</v>
      </c>
      <c r="E19" s="226" t="n">
        <v>1</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75" hidden="false" customHeight="true" outlineLevel="0" collapsed="false">
      <c r="A20" s="146" t="n">
        <v>3</v>
      </c>
      <c r="B20" s="147" t="s">
        <v>66</v>
      </c>
      <c r="C20" s="222" t="s">
        <v>566</v>
      </c>
      <c r="D20" s="159" t="s">
        <v>72</v>
      </c>
      <c r="E20" s="226" t="n">
        <v>1</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75" hidden="false" customHeight="true" outlineLevel="0" collapsed="false">
      <c r="A21" s="146" t="n">
        <v>4</v>
      </c>
      <c r="B21" s="147" t="s">
        <v>66</v>
      </c>
      <c r="C21" s="222" t="s">
        <v>567</v>
      </c>
      <c r="D21" s="159" t="s">
        <v>74</v>
      </c>
      <c r="E21" s="226" t="n">
        <v>1</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75" hidden="false" customHeight="true" outlineLevel="0" collapsed="false">
      <c r="A22" s="146" t="n">
        <v>5</v>
      </c>
      <c r="B22" s="147" t="s">
        <v>66</v>
      </c>
      <c r="C22" s="222" t="s">
        <v>568</v>
      </c>
      <c r="D22" s="159" t="s">
        <v>72</v>
      </c>
      <c r="E22" s="226" t="n">
        <v>1</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75" hidden="false" customHeight="true" outlineLevel="0" collapsed="false">
      <c r="A23" s="146" t="n">
        <v>6</v>
      </c>
      <c r="B23" s="147" t="s">
        <v>66</v>
      </c>
      <c r="C23" s="222" t="s">
        <v>569</v>
      </c>
      <c r="D23" s="159" t="s">
        <v>68</v>
      </c>
      <c r="E23" s="223" t="n">
        <v>45</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75" hidden="false" customHeight="true" outlineLevel="0" collapsed="false">
      <c r="A24" s="146" t="n">
        <v>7</v>
      </c>
      <c r="B24" s="147" t="s">
        <v>66</v>
      </c>
      <c r="C24" s="222" t="s">
        <v>570</v>
      </c>
      <c r="D24" s="159" t="s">
        <v>68</v>
      </c>
      <c r="E24" s="223" t="n">
        <v>40</v>
      </c>
      <c r="F24" s="84"/>
      <c r="G24" s="84"/>
      <c r="H24" s="84"/>
      <c r="I24" s="84"/>
      <c r="J24" s="84"/>
      <c r="K24" s="151" t="n">
        <f aca="false">ROUND(SUM(J24+H24+I24),2)</f>
        <v>0</v>
      </c>
      <c r="L24" s="224" t="n">
        <f aca="false">ROUND(F24*$E24,1)</f>
        <v>0</v>
      </c>
      <c r="M24" s="153" t="n">
        <f aca="false">ROUND(E24*H24,2)</f>
        <v>0</v>
      </c>
      <c r="N24" s="153" t="n">
        <f aca="false">ROUND(I24*E24,2)</f>
        <v>0</v>
      </c>
      <c r="O24" s="153" t="n">
        <f aca="false">ROUND(J24*E24,2)</f>
        <v>0</v>
      </c>
      <c r="P24" s="154" t="n">
        <f aca="false">ROUND(M24+N24+O24,2)</f>
        <v>0</v>
      </c>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75" hidden="false" customHeight="true" outlineLevel="0" collapsed="false">
      <c r="A25" s="146" t="n">
        <v>8</v>
      </c>
      <c r="B25" s="147" t="s">
        <v>66</v>
      </c>
      <c r="C25" s="222" t="s">
        <v>571</v>
      </c>
      <c r="D25" s="159" t="s">
        <v>108</v>
      </c>
      <c r="E25" s="223" t="n">
        <v>6</v>
      </c>
      <c r="F25" s="84"/>
      <c r="G25" s="84"/>
      <c r="H25" s="84"/>
      <c r="I25" s="84"/>
      <c r="J25" s="84"/>
      <c r="K25" s="151" t="n">
        <f aca="false">ROUND(SUM(J25+H25+I25),2)</f>
        <v>0</v>
      </c>
      <c r="L25" s="224" t="n">
        <f aca="false">ROUND(F25*$E25,1)</f>
        <v>0</v>
      </c>
      <c r="M25" s="153" t="n">
        <f aca="false">ROUND(E25*H25,2)</f>
        <v>0</v>
      </c>
      <c r="N25" s="153" t="n">
        <f aca="false">ROUND(I25*E25,2)</f>
        <v>0</v>
      </c>
      <c r="O25" s="153" t="n">
        <f aca="false">ROUND(J25*E25,2)</f>
        <v>0</v>
      </c>
      <c r="P25" s="154" t="n">
        <f aca="false">ROUND(M25+N25+O25,2)</f>
        <v>0</v>
      </c>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75" hidden="false" customHeight="true" outlineLevel="0" collapsed="false">
      <c r="A26" s="146" t="n">
        <v>9</v>
      </c>
      <c r="B26" s="147" t="s">
        <v>66</v>
      </c>
      <c r="C26" s="222" t="s">
        <v>572</v>
      </c>
      <c r="D26" s="159" t="s">
        <v>72</v>
      </c>
      <c r="E26" s="226" t="n">
        <v>2</v>
      </c>
      <c r="F26" s="84"/>
      <c r="G26" s="84"/>
      <c r="H26" s="84"/>
      <c r="I26" s="84"/>
      <c r="J26" s="84"/>
      <c r="K26" s="151" t="n">
        <f aca="false">ROUND(SUM(J26+H26+I26),2)</f>
        <v>0</v>
      </c>
      <c r="L26" s="224" t="n">
        <f aca="false">ROUND(F26*$E26,1)</f>
        <v>0</v>
      </c>
      <c r="M26" s="153" t="n">
        <f aca="false">ROUND(E26*H26,2)</f>
        <v>0</v>
      </c>
      <c r="N26" s="153" t="n">
        <f aca="false">ROUND(I26*E26,2)</f>
        <v>0</v>
      </c>
      <c r="O26" s="153" t="n">
        <f aca="false">ROUND(J26*E26,2)</f>
        <v>0</v>
      </c>
      <c r="P26" s="154" t="n">
        <f aca="false">ROUND(M26+N26+O26,2)</f>
        <v>0</v>
      </c>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2.75" hidden="false" customHeight="true" outlineLevel="0" collapsed="false">
      <c r="A27" s="146" t="n">
        <v>10</v>
      </c>
      <c r="B27" s="147" t="s">
        <v>66</v>
      </c>
      <c r="C27" s="222" t="s">
        <v>573</v>
      </c>
      <c r="D27" s="159" t="s">
        <v>72</v>
      </c>
      <c r="E27" s="226" t="n">
        <v>20</v>
      </c>
      <c r="F27" s="84"/>
      <c r="G27" s="84"/>
      <c r="H27" s="84"/>
      <c r="I27" s="84"/>
      <c r="J27" s="84"/>
      <c r="K27" s="151" t="n">
        <f aca="false">ROUND(SUM(J27+H27+I27),2)</f>
        <v>0</v>
      </c>
      <c r="L27" s="224" t="n">
        <f aca="false">ROUND(F27*$E27,1)</f>
        <v>0</v>
      </c>
      <c r="M27" s="153" t="n">
        <f aca="false">ROUND(E27*H27,2)</f>
        <v>0</v>
      </c>
      <c r="N27" s="153" t="n">
        <f aca="false">ROUND(I27*E27,2)</f>
        <v>0</v>
      </c>
      <c r="O27" s="153" t="n">
        <f aca="false">ROUND(J27*E27,2)</f>
        <v>0</v>
      </c>
      <c r="P27" s="154" t="n">
        <f aca="false">ROUND(M27+N27+O27,2)</f>
        <v>0</v>
      </c>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2.75" hidden="false" customHeight="true" outlineLevel="0" collapsed="false">
      <c r="A28" s="146" t="n">
        <v>11</v>
      </c>
      <c r="B28" s="147" t="s">
        <v>66</v>
      </c>
      <c r="C28" s="222" t="s">
        <v>574</v>
      </c>
      <c r="D28" s="159" t="s">
        <v>72</v>
      </c>
      <c r="E28" s="226" t="n">
        <v>120</v>
      </c>
      <c r="F28" s="84"/>
      <c r="G28" s="84"/>
      <c r="H28" s="84"/>
      <c r="I28" s="84"/>
      <c r="J28" s="84"/>
      <c r="K28" s="151" t="n">
        <f aca="false">ROUND(SUM(J28+H28+I28),2)</f>
        <v>0</v>
      </c>
      <c r="L28" s="224" t="n">
        <f aca="false">ROUND(F28*$E28,1)</f>
        <v>0</v>
      </c>
      <c r="M28" s="153" t="n">
        <f aca="false">ROUND(E28*H28,2)</f>
        <v>0</v>
      </c>
      <c r="N28" s="153" t="n">
        <f aca="false">ROUND(I28*E28,2)</f>
        <v>0</v>
      </c>
      <c r="O28" s="153" t="n">
        <f aca="false">ROUND(J28*E28,2)</f>
        <v>0</v>
      </c>
      <c r="P28" s="154" t="n">
        <f aca="false">ROUND(M28+N28+O28,2)</f>
        <v>0</v>
      </c>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2.75" hidden="false" customHeight="true" outlineLevel="0" collapsed="false">
      <c r="A29" s="146" t="n">
        <v>12</v>
      </c>
      <c r="B29" s="147" t="s">
        <v>66</v>
      </c>
      <c r="C29" s="222" t="s">
        <v>575</v>
      </c>
      <c r="D29" s="159" t="s">
        <v>108</v>
      </c>
      <c r="E29" s="223" t="n">
        <v>30</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2.75" hidden="false" customHeight="true" outlineLevel="0" collapsed="false">
      <c r="A30" s="146" t="n">
        <v>13</v>
      </c>
      <c r="B30" s="147" t="s">
        <v>66</v>
      </c>
      <c r="C30" s="222" t="s">
        <v>576</v>
      </c>
      <c r="D30" s="159" t="s">
        <v>72</v>
      </c>
      <c r="E30" s="226" t="n">
        <v>24</v>
      </c>
      <c r="F30" s="84"/>
      <c r="G30" s="84"/>
      <c r="H30" s="84"/>
      <c r="I30" s="84"/>
      <c r="J30" s="84"/>
      <c r="K30" s="151" t="n">
        <f aca="false">ROUND(SUM(J30+H30+I30),2)</f>
        <v>0</v>
      </c>
      <c r="L30" s="224" t="n">
        <f aca="false">ROUND(F30*$E30,1)</f>
        <v>0</v>
      </c>
      <c r="M30" s="153" t="n">
        <f aca="false">ROUND(E30*H30,2)</f>
        <v>0</v>
      </c>
      <c r="N30" s="153" t="n">
        <f aca="false">ROUND(I30*E30,2)</f>
        <v>0</v>
      </c>
      <c r="O30" s="153" t="n">
        <f aca="false">ROUND(J30*E30,2)</f>
        <v>0</v>
      </c>
      <c r="P30" s="154" t="n">
        <f aca="false">ROUND(M30+N30+O30,2)</f>
        <v>0</v>
      </c>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2.75" hidden="false" customHeight="true" outlineLevel="0" collapsed="false">
      <c r="A31" s="146" t="n">
        <v>14</v>
      </c>
      <c r="B31" s="147" t="s">
        <v>66</v>
      </c>
      <c r="C31" s="222" t="s">
        <v>577</v>
      </c>
      <c r="D31" s="159" t="s">
        <v>72</v>
      </c>
      <c r="E31" s="226" t="n">
        <v>6</v>
      </c>
      <c r="F31" s="84"/>
      <c r="G31" s="84"/>
      <c r="H31" s="84"/>
      <c r="I31" s="84"/>
      <c r="J31" s="84"/>
      <c r="K31" s="151" t="n">
        <f aca="false">ROUND(SUM(J31+H31+I31),2)</f>
        <v>0</v>
      </c>
      <c r="L31" s="224" t="n">
        <f aca="false">ROUND(F31*$E31,1)</f>
        <v>0</v>
      </c>
      <c r="M31" s="153" t="n">
        <f aca="false">ROUND(E31*H31,2)</f>
        <v>0</v>
      </c>
      <c r="N31" s="153" t="n">
        <f aca="false">ROUND(I31*E31,2)</f>
        <v>0</v>
      </c>
      <c r="O31" s="153" t="n">
        <f aca="false">ROUND(J31*E31,2)</f>
        <v>0</v>
      </c>
      <c r="P31" s="154" t="n">
        <f aca="false">ROUND(M31+N31+O31,2)</f>
        <v>0</v>
      </c>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2.75" hidden="false" customHeight="true" outlineLevel="0" collapsed="false">
      <c r="A32" s="146" t="n">
        <v>15</v>
      </c>
      <c r="B32" s="147" t="s">
        <v>66</v>
      </c>
      <c r="C32" s="222" t="s">
        <v>578</v>
      </c>
      <c r="D32" s="159" t="s">
        <v>72</v>
      </c>
      <c r="E32" s="226" t="n">
        <v>6</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2.75" hidden="false" customHeight="true" outlineLevel="0" collapsed="false">
      <c r="A33" s="146" t="n">
        <v>16</v>
      </c>
      <c r="B33" s="147" t="s">
        <v>66</v>
      </c>
      <c r="C33" s="222" t="s">
        <v>579</v>
      </c>
      <c r="D33" s="159" t="s">
        <v>72</v>
      </c>
      <c r="E33" s="226" t="n">
        <v>4</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2.75" hidden="false" customHeight="true" outlineLevel="0" collapsed="false">
      <c r="A34" s="146" t="n">
        <v>17</v>
      </c>
      <c r="B34" s="147" t="s">
        <v>66</v>
      </c>
      <c r="C34" s="222" t="s">
        <v>580</v>
      </c>
      <c r="D34" s="159" t="s">
        <v>72</v>
      </c>
      <c r="E34" s="226" t="n">
        <v>20</v>
      </c>
      <c r="F34" s="84"/>
      <c r="G34" s="84"/>
      <c r="H34" s="84"/>
      <c r="I34" s="84"/>
      <c r="J34" s="84"/>
      <c r="K34" s="151" t="n">
        <f aca="false">ROUND(SUM(J34+H34+I34),2)</f>
        <v>0</v>
      </c>
      <c r="L34" s="224" t="n">
        <f aca="false">ROUND(F34*$E34,1)</f>
        <v>0</v>
      </c>
      <c r="M34" s="153" t="n">
        <f aca="false">ROUND(E34*H34,2)</f>
        <v>0</v>
      </c>
      <c r="N34" s="153" t="n">
        <f aca="false">ROUND(I34*E34,2)</f>
        <v>0</v>
      </c>
      <c r="O34" s="153" t="n">
        <f aca="false">ROUND(J34*E34,2)</f>
        <v>0</v>
      </c>
      <c r="P34" s="154" t="n">
        <f aca="false">ROUND(M34+N34+O34,2)</f>
        <v>0</v>
      </c>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2.75" hidden="false" customHeight="true" outlineLevel="0" collapsed="false">
      <c r="A35" s="146" t="n">
        <v>18</v>
      </c>
      <c r="B35" s="147" t="s">
        <v>66</v>
      </c>
      <c r="C35" s="222" t="s">
        <v>581</v>
      </c>
      <c r="D35" s="159" t="s">
        <v>72</v>
      </c>
      <c r="E35" s="226" t="n">
        <v>12</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2.75" hidden="false" customHeight="true" outlineLevel="0" collapsed="false">
      <c r="A36" s="146" t="n">
        <v>19</v>
      </c>
      <c r="B36" s="147" t="s">
        <v>66</v>
      </c>
      <c r="C36" s="222" t="s">
        <v>582</v>
      </c>
      <c r="D36" s="159" t="s">
        <v>72</v>
      </c>
      <c r="E36" s="226" t="n">
        <v>1</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2.75" hidden="false" customHeight="true" outlineLevel="0" collapsed="false">
      <c r="A37" s="146" t="n">
        <v>20</v>
      </c>
      <c r="B37" s="147" t="s">
        <v>66</v>
      </c>
      <c r="C37" s="222" t="s">
        <v>583</v>
      </c>
      <c r="D37" s="159" t="s">
        <v>108</v>
      </c>
      <c r="E37" s="430" t="n">
        <v>0.3</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2.75" hidden="false" customHeight="true" outlineLevel="0" collapsed="false">
      <c r="A38" s="146" t="n">
        <v>21</v>
      </c>
      <c r="B38" s="147" t="s">
        <v>66</v>
      </c>
      <c r="C38" s="222" t="s">
        <v>407</v>
      </c>
      <c r="D38" s="159" t="s">
        <v>74</v>
      </c>
      <c r="E38" s="226" t="n">
        <v>1</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173" customFormat="true" ht="6.75" hidden="false" customHeight="true" outlineLevel="0" collapsed="false">
      <c r="A39" s="160"/>
      <c r="B39" s="273"/>
      <c r="C39" s="274"/>
      <c r="D39" s="160"/>
      <c r="E39" s="160"/>
      <c r="F39" s="160"/>
      <c r="G39" s="160"/>
      <c r="H39" s="160"/>
      <c r="I39" s="160"/>
      <c r="J39" s="160"/>
      <c r="K39" s="160"/>
      <c r="L39" s="275"/>
      <c r="M39" s="276"/>
      <c r="N39" s="276"/>
      <c r="O39" s="276"/>
      <c r="P39" s="276"/>
    </row>
    <row r="40" customFormat="false" ht="12.75" hidden="false" customHeight="false" outlineLevel="0" collapsed="false">
      <c r="A40" s="149"/>
      <c r="B40" s="167"/>
      <c r="C40" s="168"/>
      <c r="D40" s="156"/>
      <c r="E40" s="156"/>
      <c r="F40" s="169"/>
      <c r="G40" s="169"/>
      <c r="H40" s="169"/>
      <c r="I40" s="169"/>
      <c r="J40" s="170" t="s">
        <v>41</v>
      </c>
      <c r="K40" s="169"/>
      <c r="L40" s="171" t="n">
        <f aca="false">SUM(L17:L39)</f>
        <v>0</v>
      </c>
      <c r="M40" s="172" t="n">
        <f aca="false">SUM(M17:M39)</f>
        <v>0</v>
      </c>
      <c r="N40" s="172" t="n">
        <f aca="false">SUM(N17:N39)</f>
        <v>0</v>
      </c>
      <c r="O40" s="172" t="n">
        <f aca="false">SUM(O17:O39)</f>
        <v>0</v>
      </c>
      <c r="P40" s="172" t="n">
        <f aca="false">SUM(P17:P39)</f>
        <v>0</v>
      </c>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182" customFormat="true" ht="12.75" hidden="false" customHeight="false" outlineLevel="0" collapsed="false">
      <c r="A41" s="174"/>
      <c r="B41" s="175"/>
      <c r="C41" s="176"/>
      <c r="D41" s="177"/>
      <c r="E41" s="177"/>
      <c r="F41" s="178"/>
      <c r="G41" s="178"/>
      <c r="H41" s="178"/>
      <c r="I41" s="177"/>
      <c r="J41" s="170" t="s">
        <v>90</v>
      </c>
      <c r="K41" s="179" t="s">
        <v>351</v>
      </c>
      <c r="L41" s="180"/>
      <c r="M41" s="181"/>
      <c r="N41" s="181" t="n">
        <v>0</v>
      </c>
      <c r="O41" s="181"/>
      <c r="P41" s="181" t="n">
        <f aca="false">SUM(M41:O41)</f>
        <v>0</v>
      </c>
    </row>
    <row r="42" customFormat="false" ht="12.75" hidden="false" customHeight="false" outlineLevel="0" collapsed="false">
      <c r="A42" s="174"/>
      <c r="B42" s="175"/>
      <c r="C42" s="176"/>
      <c r="D42" s="177"/>
      <c r="E42" s="177"/>
      <c r="F42" s="178"/>
      <c r="G42" s="178"/>
      <c r="H42" s="178"/>
      <c r="I42" s="177"/>
      <c r="J42" s="170" t="s">
        <v>92</v>
      </c>
      <c r="K42" s="178"/>
      <c r="L42" s="180"/>
      <c r="M42" s="181" t="n">
        <f aca="false">SUM(M40:M41)</f>
        <v>0</v>
      </c>
      <c r="N42" s="181" t="n">
        <f aca="false">SUM(N40:N41)</f>
        <v>0</v>
      </c>
      <c r="O42" s="181" t="n">
        <f aca="false">SUM(O40:O41)</f>
        <v>0</v>
      </c>
      <c r="P42" s="181" t="n">
        <f aca="false">SUM(P40:P41)</f>
        <v>0</v>
      </c>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7.5" hidden="false" customHeight="true" outlineLevel="0" collapsed="false">
      <c r="A43" s="280"/>
      <c r="B43" s="281"/>
      <c r="C43" s="282"/>
      <c r="D43" s="283"/>
      <c r="E43" s="283"/>
      <c r="F43" s="284"/>
      <c r="G43" s="284"/>
      <c r="H43" s="284"/>
      <c r="I43" s="283"/>
      <c r="J43" s="192"/>
      <c r="K43" s="284"/>
      <c r="L43" s="285"/>
      <c r="M43" s="279"/>
      <c r="N43" s="279"/>
      <c r="O43" s="279"/>
      <c r="P43" s="279"/>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288" customFormat="true" ht="12.8" hidden="false" customHeight="false" outlineLevel="0" collapsed="false">
      <c r="A44" s="189"/>
      <c r="B44" s="204"/>
      <c r="C44" s="45" t="s">
        <v>22</v>
      </c>
      <c r="D44" s="190"/>
      <c r="E44" s="190"/>
      <c r="F44" s="38"/>
      <c r="G44" s="38"/>
      <c r="H44" s="38"/>
      <c r="I44" s="190"/>
      <c r="J44" s="38"/>
      <c r="K44" s="38"/>
      <c r="L44" s="286"/>
      <c r="M44" s="38"/>
      <c r="N44" s="38"/>
      <c r="O44" s="192" t="s">
        <v>17</v>
      </c>
      <c r="P44" s="193" t="n">
        <f aca="false">P42</f>
        <v>0</v>
      </c>
    </row>
    <row r="45" s="188" customFormat="true" ht="13.8" hidden="false" customHeight="false" outlineLevel="0" collapsed="false">
      <c r="A45" s="289"/>
      <c r="B45" s="202"/>
      <c r="C45" s="0"/>
      <c r="D45" s="191"/>
      <c r="E45" s="1"/>
      <c r="F45" s="38"/>
      <c r="G45" s="1"/>
      <c r="H45" s="1"/>
      <c r="I45" s="191"/>
      <c r="J45" s="1"/>
      <c r="K45" s="1"/>
      <c r="L45" s="1"/>
      <c r="M45" s="191"/>
      <c r="N45" s="1"/>
      <c r="O45" s="173"/>
      <c r="P45" s="1"/>
    </row>
    <row r="46" s="1" customFormat="true" ht="12.8" hidden="false" customHeight="false" outlineLevel="0" collapsed="false">
      <c r="A46" s="289"/>
      <c r="B46" s="202"/>
      <c r="C46" s="1" t="s">
        <v>23</v>
      </c>
      <c r="F46" s="38"/>
      <c r="M46" s="173"/>
      <c r="O46" s="173"/>
    </row>
    <row r="47" customFormat="false" ht="12.8" hidden="false" customHeight="false" outlineLevel="0" collapsed="false">
      <c r="C47" s="0"/>
    </row>
    <row r="48" customFormat="false" ht="12.8" hidden="false" customHeight="false" outlineLevel="0" collapsed="false">
      <c r="C48" s="45" t="s">
        <v>24</v>
      </c>
    </row>
    <row r="49" customFormat="false" ht="12.8" hidden="false" customHeight="false" outlineLevel="0" collapsed="false">
      <c r="C49" s="0"/>
    </row>
    <row r="50" customFormat="false" ht="12.8" hidden="false" customHeight="false" outlineLevel="0" collapsed="false">
      <c r="C50"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551388888888889" bottom="0.551388888888889"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1:59"/>
  <sheetViews>
    <sheetView windowProtection="false" showFormulas="false" showGridLines="true" showRowColHeaders="true" showZeros="true" rightToLeft="false" tabSelected="false" showOutlineSymbols="true" defaultGridColor="true" view="pageBreakPreview" topLeftCell="A1" colorId="64" zoomScale="90" zoomScaleNormal="100" zoomScalePageLayoutView="90" workbookViewId="0">
      <selection pane="topLeft" activeCell="D44" activeCellId="0" sqref="D44"/>
    </sheetView>
  </sheetViews>
  <sheetFormatPr defaultRowHeight="12.75"/>
  <cols>
    <col collapsed="false" hidden="false" max="1" min="1" style="46" width="6.3469387755102"/>
    <col collapsed="false" hidden="false" max="2" min="2" style="46" width="7.56122448979592"/>
    <col collapsed="false" hidden="false" max="3" min="3" style="46" width="34.8265306122449"/>
    <col collapsed="false" hidden="false" max="4" min="4" style="46" width="12.8265306122449"/>
    <col collapsed="false" hidden="false" max="5" min="5" style="46" width="11.7448979591837"/>
    <col collapsed="false" hidden="false" max="6" min="6" style="46" width="10.6632653061225"/>
    <col collapsed="false" hidden="false" max="7" min="7" style="46" width="10.2602040816327"/>
    <col collapsed="false" hidden="false" max="8" min="8" style="46" width="11.6071428571429"/>
    <col collapsed="false" hidden="false" max="1025" min="9" style="46" width="9.04591836734694"/>
  </cols>
  <sheetData>
    <row r="1" s="48" customFormat="true" ht="18" hidden="false" customHeight="true" outlineLevel="0" collapsed="false">
      <c r="A1" s="47" t="s">
        <v>16</v>
      </c>
      <c r="B1" s="47"/>
      <c r="C1" s="47"/>
      <c r="D1" s="47"/>
      <c r="E1" s="47"/>
      <c r="F1" s="47"/>
      <c r="G1" s="47"/>
      <c r="H1" s="47"/>
    </row>
    <row r="2" customFormat="false" ht="18" hidden="false" customHeight="false" outlineLevel="0" collapsed="false">
      <c r="A2" s="0"/>
      <c r="B2" s="49" t="s">
        <v>25</v>
      </c>
      <c r="C2" s="49"/>
      <c r="D2" s="49"/>
      <c r="E2" s="49"/>
      <c r="F2" s="49"/>
      <c r="G2" s="49"/>
      <c r="H2" s="49"/>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 hidden="false" customHeight="false" outlineLevel="0" collapsed="false">
      <c r="A3" s="0"/>
      <c r="B3" s="50"/>
      <c r="C3" s="50"/>
      <c r="D3" s="50"/>
      <c r="E3" s="50"/>
      <c r="F3" s="50"/>
      <c r="G3" s="50"/>
      <c r="H3" s="5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2.75" hidden="false" customHeight="false" outlineLevel="0" collapsed="false">
      <c r="A4" s="51" t="str">
        <f aca="false">KOPTĀME!A10</f>
        <v>Pasūtītājs: SIA „Liepājas namu apsaimniekotājs” Reģ. Nr. 42103004583 </v>
      </c>
      <c r="B4" s="0"/>
      <c r="C4" s="52"/>
      <c r="D4" s="52"/>
      <c r="E4" s="52"/>
      <c r="F4" s="52"/>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48" customFormat="true" ht="12.75" hidden="false" customHeight="false" outlineLevel="0" collapsed="false">
      <c r="A5" s="51" t="str">
        <f aca="false">KOPTĀME!A11</f>
        <v>Objekta nosaukums: Daudzdzīvokļu dzīvojamās mājas energoefektivitātes paaugstināšanas pasākumi</v>
      </c>
      <c r="B5" s="53"/>
      <c r="C5" s="53"/>
      <c r="D5" s="53"/>
      <c r="E5" s="53"/>
      <c r="F5" s="53"/>
      <c r="G5" s="53"/>
      <c r="H5" s="53"/>
    </row>
    <row r="6" customFormat="false" ht="15" hidden="false" customHeight="true" outlineLevel="0" collapsed="false">
      <c r="A6" s="51" t="str">
        <f aca="false">KOPTĀME!A12</f>
        <v>Objekta adrese: Daugavas iela 3, Liepāja </v>
      </c>
      <c r="B6" s="51"/>
      <c r="C6" s="54"/>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51" t="str">
        <f aca="false">KOPTĀME!A13</f>
        <v>Pasūtījuma Nr.: 2016.gada 27.decembra līgums „Par Vienkāršotās atjaunošanas projekta izstrādi Daugavas ielā 3, Liepājā”
</v>
      </c>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51" t="str">
        <f aca="false">KOPTĀME!A14</f>
        <v>Tāme sastādīta 201_.gada tirgus cenās, pamatojoties uz fasāžu vienkāršotās renovācijas ieceres dokumentācijas</v>
      </c>
      <c r="B8" s="51"/>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2.75" hidden="false" customHeight="false" outlineLevel="0" collapsed="false">
      <c r="A9" s="51"/>
      <c r="B9" s="51"/>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2.75" hidden="false" customHeight="false" outlineLevel="0" collapsed="false">
      <c r="A10" s="0"/>
      <c r="B10" s="55"/>
      <c r="C10" s="0"/>
      <c r="D10" s="0"/>
      <c r="E10" s="0"/>
      <c r="F10" s="0"/>
      <c r="G10" s="56" t="s">
        <v>26</v>
      </c>
      <c r="H10" s="57" t="n">
        <f aca="false">D37</f>
        <v>0</v>
      </c>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 hidden="false" customHeight="true" outlineLevel="0" collapsed="false">
      <c r="A11" s="0"/>
      <c r="B11" s="0"/>
      <c r="C11" s="0"/>
      <c r="D11" s="0"/>
      <c r="E11" s="0"/>
      <c r="F11" s="0"/>
      <c r="G11" s="56" t="s">
        <v>27</v>
      </c>
      <c r="H11" s="58" t="n">
        <f aca="false">H32</f>
        <v>0</v>
      </c>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2.75" hidden="false" customHeight="false" outlineLevel="0" collapsed="false">
      <c r="A12" s="0"/>
      <c r="B12" s="0"/>
      <c r="C12" s="0"/>
      <c r="D12" s="0"/>
      <c r="E12" s="0"/>
      <c r="F12" s="0"/>
      <c r="G12" s="56"/>
      <c r="H12" s="58"/>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0"/>
      <c r="B13" s="0"/>
      <c r="C13" s="0"/>
      <c r="D13" s="0"/>
      <c r="E13" s="0"/>
      <c r="F13" s="0"/>
      <c r="G13" s="56"/>
      <c r="H13" s="59" t="str">
        <f aca="false">KOPTĀME!D16</f>
        <v>Tāme sastādīta 201_.gada __.__________</v>
      </c>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5" customFormat="false" ht="18" hidden="false" customHeight="true" outlineLevel="0" collapsed="false">
      <c r="A15" s="60" t="s">
        <v>28</v>
      </c>
      <c r="B15" s="60" t="s">
        <v>29</v>
      </c>
      <c r="C15" s="60" t="s">
        <v>30</v>
      </c>
      <c r="D15" s="60" t="s">
        <v>31</v>
      </c>
      <c r="E15" s="61" t="s">
        <v>32</v>
      </c>
      <c r="F15" s="61"/>
      <c r="G15" s="61"/>
      <c r="H15" s="60" t="s">
        <v>33</v>
      </c>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62" customFormat="true" ht="12.75" hidden="false" customHeight="true" outlineLevel="0" collapsed="false">
      <c r="A16" s="60"/>
      <c r="B16" s="60"/>
      <c r="C16" s="60"/>
      <c r="D16" s="60"/>
      <c r="E16" s="60" t="s">
        <v>34</v>
      </c>
      <c r="F16" s="60" t="s">
        <v>35</v>
      </c>
      <c r="G16" s="60" t="s">
        <v>36</v>
      </c>
      <c r="H16" s="60"/>
    </row>
    <row r="17" customFormat="false" ht="12.75" hidden="false" customHeight="false" outlineLevel="0" collapsed="false">
      <c r="A17" s="60"/>
      <c r="B17" s="60"/>
      <c r="C17" s="60"/>
      <c r="D17" s="63" t="s">
        <v>37</v>
      </c>
      <c r="E17" s="60"/>
      <c r="F17" s="60"/>
      <c r="G17" s="60"/>
      <c r="H17" s="6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75" hidden="false" customHeight="false" outlineLevel="0" collapsed="false">
      <c r="A18" s="64"/>
      <c r="B18" s="64"/>
      <c r="C18" s="64"/>
      <c r="D18" s="64"/>
      <c r="E18" s="64"/>
      <c r="F18" s="64"/>
      <c r="G18" s="65"/>
      <c r="H18" s="64"/>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48" customFormat="true" ht="12.75" hidden="false" customHeight="false" outlineLevel="0" collapsed="false">
      <c r="A19" s="66" t="n">
        <v>1</v>
      </c>
      <c r="B19" s="67" t="n">
        <v>1</v>
      </c>
      <c r="C19" s="68" t="str">
        <f aca="false">'Tāme Nr.1 '!H5</f>
        <v>Būvlaukuma iekārtošana un uzturēšana</v>
      </c>
      <c r="D19" s="69" t="n">
        <f aca="false">E19+F19+G19</f>
        <v>0</v>
      </c>
      <c r="E19" s="70" t="n">
        <f aca="false">'Tāme Nr.1 '!M39</f>
        <v>0</v>
      </c>
      <c r="F19" s="70" t="n">
        <f aca="false">'Tāme Nr.1 '!N39</f>
        <v>0</v>
      </c>
      <c r="G19" s="70" t="n">
        <f aca="false">'Tāme Nr.1 '!O39</f>
        <v>0</v>
      </c>
      <c r="H19" s="71" t="n">
        <f aca="false">'Tāme Nr.1 '!L37</f>
        <v>0</v>
      </c>
    </row>
    <row r="20" s="48" customFormat="true" ht="12.75" hidden="false" customHeight="false" outlineLevel="0" collapsed="false">
      <c r="A20" s="66" t="n">
        <f aca="false">A19+1</f>
        <v>2</v>
      </c>
      <c r="B20" s="67" t="n">
        <v>2</v>
      </c>
      <c r="C20" s="68" t="str">
        <f aca="false">'Tāme Nr.2logi'!H5</f>
        <v>Logu un durvju montāža</v>
      </c>
      <c r="D20" s="69" t="n">
        <f aca="false">E20+F20+G20</f>
        <v>0</v>
      </c>
      <c r="E20" s="70" t="n">
        <f aca="false">'Tāme Nr.2logi'!M87</f>
        <v>0</v>
      </c>
      <c r="F20" s="70" t="n">
        <f aca="false">'Tāme Nr.2logi'!N87</f>
        <v>0</v>
      </c>
      <c r="G20" s="70" t="n">
        <f aca="false">'Tāme Nr.2logi'!O87</f>
        <v>0</v>
      </c>
      <c r="H20" s="71" t="n">
        <f aca="false">'Tāme Nr.2logi'!L85</f>
        <v>0</v>
      </c>
    </row>
    <row r="21" s="48" customFormat="true" ht="12.75" hidden="false" customHeight="false" outlineLevel="0" collapsed="false">
      <c r="A21" s="66" t="n">
        <f aca="false">A20+1</f>
        <v>3</v>
      </c>
      <c r="B21" s="67" t="n">
        <f aca="false">B20+1</f>
        <v>3</v>
      </c>
      <c r="C21" s="68" t="str">
        <f aca="false">'Tāme Nr.3 fasāde'!H5</f>
        <v>Ēkas fasāžu rekonstrukcijas darbi </v>
      </c>
      <c r="D21" s="69" t="n">
        <f aca="false">E21+F21+G21</f>
        <v>0</v>
      </c>
      <c r="E21" s="70" t="n">
        <f aca="false">'Tāme Nr.3 fasāde'!M191</f>
        <v>0</v>
      </c>
      <c r="F21" s="70" t="n">
        <f aca="false">'Tāme Nr.3 fasāde'!N191</f>
        <v>0</v>
      </c>
      <c r="G21" s="70" t="n">
        <f aca="false">'Tāme Nr.3 fasāde'!O191</f>
        <v>0</v>
      </c>
      <c r="H21" s="71" t="n">
        <f aca="false">'Tāme Nr.3 fasāde'!L189</f>
        <v>0</v>
      </c>
    </row>
    <row r="22" s="48" customFormat="true" ht="12.75" hidden="false" customHeight="false" outlineLevel="0" collapsed="false">
      <c r="A22" s="66" t="n">
        <f aca="false">A21+1</f>
        <v>4</v>
      </c>
      <c r="B22" s="67" t="n">
        <f aca="false">B21+1</f>
        <v>4</v>
      </c>
      <c r="C22" s="68" t="str">
        <f aca="false">'Tāme Nr.4 Ieejas'!H5</f>
        <v>Ieejas mezgla rekonstrukcijas darbi </v>
      </c>
      <c r="D22" s="69" t="n">
        <f aca="false">E22+F22+G22</f>
        <v>0</v>
      </c>
      <c r="E22" s="70" t="n">
        <f aca="false">'Tāme Nr.4 Ieejas'!M73</f>
        <v>0</v>
      </c>
      <c r="F22" s="70" t="n">
        <f aca="false">'Tāme Nr.4 Ieejas'!N73</f>
        <v>0</v>
      </c>
      <c r="G22" s="70" t="n">
        <f aca="false">'Tāme Nr.4 Ieejas'!O73</f>
        <v>0</v>
      </c>
      <c r="H22" s="71" t="n">
        <f aca="false">'Tāme Nr.4 Ieejas'!L71</f>
        <v>0</v>
      </c>
    </row>
    <row r="23" s="48" customFormat="true" ht="12.75" hidden="false" customHeight="false" outlineLevel="0" collapsed="false">
      <c r="A23" s="66" t="n">
        <f aca="false">A22+1</f>
        <v>5</v>
      </c>
      <c r="B23" s="67" t="n">
        <f aca="false">B22+1</f>
        <v>5</v>
      </c>
      <c r="C23" s="68" t="str">
        <f aca="false">'Tāme Nr.5 Lodžijas'!H5</f>
        <v>Lodžijas apdare</v>
      </c>
      <c r="D23" s="69" t="n">
        <f aca="false">E23+F23+G23</f>
        <v>0</v>
      </c>
      <c r="E23" s="70" t="n">
        <f aca="false">'Tāme Nr.5 Lodžijas'!M75</f>
        <v>0</v>
      </c>
      <c r="F23" s="70" t="n">
        <f aca="false">'Tāme Nr.5 Lodžijas'!N75</f>
        <v>0</v>
      </c>
      <c r="G23" s="70" t="n">
        <f aca="false">'Tāme Nr.5 Lodžijas'!O75</f>
        <v>0</v>
      </c>
      <c r="H23" s="71" t="n">
        <f aca="false">'Tāme Nr.5 Lodžijas'!L73</f>
        <v>0</v>
      </c>
    </row>
    <row r="24" s="48" customFormat="true" ht="12.75" hidden="false" customHeight="false" outlineLevel="0" collapsed="false">
      <c r="A24" s="66" t="n">
        <f aca="false">A23+1</f>
        <v>6</v>
      </c>
      <c r="B24" s="67" t="n">
        <f aca="false">B23+1</f>
        <v>6</v>
      </c>
      <c r="C24" s="68" t="str">
        <f aca="false">'Tāme Nr.6 Caurbrauktuve'!H5</f>
        <v>Caurbrauktuves rekonstrukcijas darbi </v>
      </c>
      <c r="D24" s="69" t="n">
        <f aca="false">E24+F24+G24</f>
        <v>0</v>
      </c>
      <c r="E24" s="70" t="n">
        <f aca="false">'Tāme Nr.6 Caurbrauktuve'!M97</f>
        <v>0</v>
      </c>
      <c r="F24" s="70" t="n">
        <f aca="false">'Tāme Nr.6 Caurbrauktuve'!N97</f>
        <v>0</v>
      </c>
      <c r="G24" s="70" t="n">
        <f aca="false">'Tāme Nr.6 Caurbrauktuve'!O97</f>
        <v>0</v>
      </c>
      <c r="H24" s="71" t="n">
        <f aca="false">'Tāme Nr.6 Caurbrauktuve'!L95</f>
        <v>0</v>
      </c>
    </row>
    <row r="25" s="48" customFormat="true" ht="12.75" hidden="false" customHeight="false" outlineLevel="0" collapsed="false">
      <c r="A25" s="66" t="n">
        <f aca="false">A24+1</f>
        <v>7</v>
      </c>
      <c r="B25" s="67" t="n">
        <f aca="false">B24+1</f>
        <v>7</v>
      </c>
      <c r="C25" s="68" t="str">
        <f aca="false">'N_Tāme Nr.7.jumts'!H5</f>
        <v>Ēkas jumta rekonstrukcijas darbi </v>
      </c>
      <c r="D25" s="69" t="n">
        <f aca="false">E25+F25+G25</f>
        <v>0</v>
      </c>
      <c r="E25" s="70" t="n">
        <f aca="false">'N_Tāme Nr.7.jumts'!M140</f>
        <v>0</v>
      </c>
      <c r="F25" s="70" t="n">
        <f aca="false">'N_Tāme Nr.7.jumts'!N140</f>
        <v>0</v>
      </c>
      <c r="G25" s="70" t="n">
        <f aca="false">'N_Tāme Nr.7.jumts'!O140</f>
        <v>0</v>
      </c>
      <c r="H25" s="71" t="n">
        <f aca="false">'N_Tāme Nr.7.jumts'!L138</f>
        <v>0</v>
      </c>
    </row>
    <row r="26" s="48" customFormat="true" ht="12.75" hidden="false" customHeight="false" outlineLevel="0" collapsed="false">
      <c r="A26" s="66" t="n">
        <f aca="false">A25+1</f>
        <v>8</v>
      </c>
      <c r="B26" s="67" t="n">
        <f aca="false">B25+1</f>
        <v>8</v>
      </c>
      <c r="C26" s="68" t="str">
        <f aca="false">'Tāme Nr.8 Bēniņi'!H5</f>
        <v>Bēniņu siltināšana</v>
      </c>
      <c r="D26" s="69" t="n">
        <f aca="false">E26+F26+G26</f>
        <v>0</v>
      </c>
      <c r="E26" s="70" t="n">
        <f aca="false">'Tāme Nr.8 Bēniņi'!M52</f>
        <v>0</v>
      </c>
      <c r="F26" s="70" t="n">
        <f aca="false">'Tāme Nr.8 Bēniņi'!N52</f>
        <v>0</v>
      </c>
      <c r="G26" s="70" t="n">
        <f aca="false">'Tāme Nr.8 Bēniņi'!O52</f>
        <v>0</v>
      </c>
      <c r="H26" s="71" t="n">
        <f aca="false">'Tāme Nr.8 Bēniņi'!L50</f>
        <v>0</v>
      </c>
    </row>
    <row r="27" s="48" customFormat="true" ht="12.75" hidden="false" customHeight="false" outlineLevel="0" collapsed="false">
      <c r="A27" s="66" t="n">
        <f aca="false">A26+1</f>
        <v>9</v>
      </c>
      <c r="B27" s="67" t="n">
        <f aca="false">B26+1</f>
        <v>9</v>
      </c>
      <c r="C27" s="68" t="str">
        <f aca="false">'Tāme Nr.9 Pagrabs'!H5</f>
        <v>Pagraba pārseguma siltināšana</v>
      </c>
      <c r="D27" s="69" t="n">
        <f aca="false">E27+F27+G27</f>
        <v>0</v>
      </c>
      <c r="E27" s="70" t="n">
        <f aca="false">'Tāme Nr.9 Pagrabs'!M48</f>
        <v>0</v>
      </c>
      <c r="F27" s="70" t="n">
        <f aca="false">'Tāme Nr.9 Pagrabs'!N48</f>
        <v>0</v>
      </c>
      <c r="G27" s="70" t="n">
        <f aca="false">'Tāme Nr.9 Pagrabs'!O48</f>
        <v>0</v>
      </c>
      <c r="H27" s="71" t="n">
        <f aca="false">'Tāme Nr.9 Pagrabs'!L46</f>
        <v>0</v>
      </c>
    </row>
    <row r="28" s="48" customFormat="true" ht="12.75" hidden="false" customHeight="false" outlineLevel="0" collapsed="false">
      <c r="A28" s="66" t="n">
        <f aca="false">A27+1</f>
        <v>10</v>
      </c>
      <c r="B28" s="67" t="n">
        <f aca="false">B27+1</f>
        <v>10</v>
      </c>
      <c r="C28" s="68" t="s">
        <v>38</v>
      </c>
      <c r="D28" s="69" t="n">
        <f aca="false">E28+F28+G28</f>
        <v>0</v>
      </c>
      <c r="E28" s="70" t="n">
        <f aca="false">'Tāme Nr.10 AVK'!M102</f>
        <v>0</v>
      </c>
      <c r="F28" s="70" t="n">
        <f aca="false">'Tāme Nr.10 AVK'!N102</f>
        <v>0</v>
      </c>
      <c r="G28" s="70" t="n">
        <f aca="false">'Tāme Nr.10 AVK'!O102</f>
        <v>0</v>
      </c>
      <c r="H28" s="71" t="n">
        <f aca="false">'Tāme Nr.10 AVK'!L100</f>
        <v>0</v>
      </c>
    </row>
    <row r="29" s="48" customFormat="true" ht="12.75" hidden="false" customHeight="false" outlineLevel="0" collapsed="false">
      <c r="A29" s="66" t="n">
        <f aca="false">A28+1</f>
        <v>11</v>
      </c>
      <c r="B29" s="67" t="n">
        <f aca="false">B28+1</f>
        <v>11</v>
      </c>
      <c r="C29" s="68" t="s">
        <v>39</v>
      </c>
      <c r="D29" s="69" t="n">
        <f aca="false">E29+F29+G29</f>
        <v>0</v>
      </c>
      <c r="E29" s="70" t="n">
        <f aca="false">'Tāme Nr.11 GA'!M38</f>
        <v>0</v>
      </c>
      <c r="F29" s="70" t="n">
        <f aca="false">'Tāme Nr.11 GA'!N38</f>
        <v>0</v>
      </c>
      <c r="G29" s="70" t="n">
        <f aca="false">'Tāme Nr.11 GA'!O38</f>
        <v>0</v>
      </c>
      <c r="H29" s="71" t="n">
        <f aca="false">'Tāme Nr.11 GA'!L36</f>
        <v>0</v>
      </c>
    </row>
    <row r="30" s="48" customFormat="true" ht="12.75" hidden="false" customHeight="false" outlineLevel="0" collapsed="false">
      <c r="A30" s="66" t="n">
        <f aca="false">A29+1</f>
        <v>12</v>
      </c>
      <c r="B30" s="67" t="n">
        <f aca="false">B29+1</f>
        <v>12</v>
      </c>
      <c r="C30" s="68" t="s">
        <v>40</v>
      </c>
      <c r="D30" s="69" t="n">
        <f aca="false">E30+F30+G30</f>
        <v>0</v>
      </c>
      <c r="E30" s="70" t="n">
        <f aca="false">'Tāme Nr.12 ELT'!M42</f>
        <v>0</v>
      </c>
      <c r="F30" s="70" t="n">
        <f aca="false">'Tāme Nr.12 ELT'!N42</f>
        <v>0</v>
      </c>
      <c r="G30" s="70" t="n">
        <f aca="false">'Tāme Nr.12 ELT'!O42</f>
        <v>0</v>
      </c>
      <c r="H30" s="71" t="n">
        <f aca="false">'Tāme Nr.12 ELT'!L40</f>
        <v>0</v>
      </c>
    </row>
    <row r="31" customFormat="false" ht="8.25" hidden="false" customHeight="true" outlineLevel="0" collapsed="false">
      <c r="A31" s="72"/>
      <c r="B31" s="73"/>
      <c r="C31" s="74"/>
      <c r="D31" s="75"/>
      <c r="E31" s="76"/>
      <c r="F31" s="76"/>
      <c r="G31" s="76"/>
      <c r="H31" s="77"/>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81" customFormat="true" ht="12.75" hidden="false" customHeight="false" outlineLevel="0" collapsed="false">
      <c r="A32" s="78"/>
      <c r="B32" s="78"/>
      <c r="C32" s="78" t="s">
        <v>41</v>
      </c>
      <c r="D32" s="79" t="n">
        <f aca="false">SUM(D19:D31)</f>
        <v>0</v>
      </c>
      <c r="E32" s="79" t="n">
        <f aca="false">SUM(E19:E31)</f>
        <v>0</v>
      </c>
      <c r="F32" s="79" t="n">
        <f aca="false">SUM(F19:F31)</f>
        <v>0</v>
      </c>
      <c r="G32" s="79" t="n">
        <f aca="false">SUM(G19:G31)</f>
        <v>0</v>
      </c>
      <c r="H32" s="80" t="n">
        <f aca="false">SUM(H19:H31)</f>
        <v>0</v>
      </c>
    </row>
    <row r="33" customFormat="false" ht="15" hidden="false" customHeight="false" outlineLevel="0" collapsed="false">
      <c r="A33" s="82"/>
      <c r="B33" s="83"/>
      <c r="C33" s="83" t="s">
        <v>42</v>
      </c>
      <c r="D33" s="84"/>
      <c r="E33" s="85"/>
      <c r="F33" s="86"/>
      <c r="G33" s="85"/>
      <c r="H33" s="87"/>
    </row>
    <row r="34" customFormat="false" ht="15" hidden="false" customHeight="false" outlineLevel="0" collapsed="false">
      <c r="A34" s="88"/>
      <c r="B34" s="89"/>
      <c r="C34" s="90" t="s">
        <v>43</v>
      </c>
      <c r="D34" s="84"/>
      <c r="E34" s="91"/>
      <c r="F34" s="91"/>
      <c r="G34" s="91"/>
    </row>
    <row r="35" customFormat="false" ht="15" hidden="false" customHeight="false" outlineLevel="0" collapsed="false">
      <c r="A35" s="92"/>
      <c r="B35" s="89"/>
      <c r="C35" s="93" t="s">
        <v>44</v>
      </c>
      <c r="D35" s="84"/>
      <c r="E35" s="91"/>
      <c r="F35" s="91"/>
      <c r="G35" s="91"/>
    </row>
    <row r="36" customFormat="false" ht="15" hidden="false" customHeight="false" outlineLevel="0" collapsed="false">
      <c r="A36" s="94"/>
      <c r="B36" s="89"/>
      <c r="C36" s="95" t="s">
        <v>45</v>
      </c>
      <c r="D36" s="84"/>
      <c r="E36" s="91"/>
      <c r="F36" s="91"/>
      <c r="G36" s="91"/>
    </row>
    <row r="37" customFormat="false" ht="15.75" hidden="false" customHeight="false" outlineLevel="0" collapsed="false">
      <c r="A37" s="96"/>
      <c r="B37" s="97"/>
      <c r="C37" s="98" t="s">
        <v>46</v>
      </c>
      <c r="D37" s="99" t="n">
        <f aca="false">D32+D33+D35+D36</f>
        <v>0</v>
      </c>
    </row>
    <row r="38" customFormat="false" ht="12.75" hidden="false" customHeight="false" outlineLevel="0" collapsed="false">
      <c r="B38" s="0"/>
      <c r="C38" s="0"/>
    </row>
    <row r="39" customFormat="false" ht="12.8" hidden="false" customHeight="false" outlineLevel="0" collapsed="false">
      <c r="B39" s="0"/>
      <c r="C39" s="45" t="s">
        <v>22</v>
      </c>
    </row>
    <row r="40" customFormat="false" ht="12.8" hidden="false" customHeight="false" outlineLevel="0" collapsed="false">
      <c r="B40" s="0"/>
      <c r="C40" s="0"/>
    </row>
    <row r="41" customFormat="false" ht="12.8" hidden="false" customHeight="false" outlineLevel="0" collapsed="false">
      <c r="B41" s="0"/>
      <c r="C41" s="1" t="s">
        <v>23</v>
      </c>
    </row>
    <row r="42" customFormat="false" ht="12.8" hidden="false" customHeight="false" outlineLevel="0" collapsed="false">
      <c r="B42" s="0"/>
      <c r="C42" s="0"/>
    </row>
    <row r="43" customFormat="false" ht="12.8" hidden="false" customHeight="false" outlineLevel="0" collapsed="false">
      <c r="B43" s="0"/>
      <c r="C43" s="45" t="s">
        <v>24</v>
      </c>
    </row>
    <row r="44" customFormat="false" ht="12.8" hidden="false" customHeight="false" outlineLevel="0" collapsed="false">
      <c r="B44" s="0"/>
      <c r="C44" s="0"/>
    </row>
    <row r="45" customFormat="false" ht="12.8" hidden="false" customHeight="false" outlineLevel="0" collapsed="false">
      <c r="B45" s="0"/>
      <c r="C45" s="1" t="s">
        <v>23</v>
      </c>
    </row>
    <row r="46" customFormat="false" ht="12.75" hidden="false" customHeight="false" outlineLevel="0" collapsed="false">
      <c r="B46" s="0"/>
    </row>
    <row r="47" customFormat="false" ht="12.75" hidden="false" customHeight="false" outlineLevel="0" collapsed="false">
      <c r="B47" s="0"/>
    </row>
    <row r="48" customFormat="false" ht="12.75" hidden="false" customHeight="false" outlineLevel="0" collapsed="false">
      <c r="B48" s="0"/>
    </row>
    <row r="49" customFormat="false" ht="12.75" hidden="false" customHeight="false" outlineLevel="0" collapsed="false">
      <c r="B49" s="0"/>
    </row>
    <row r="50" customFormat="false" ht="12.75" hidden="false" customHeight="false" outlineLevel="0" collapsed="false">
      <c r="B50" s="0"/>
    </row>
    <row r="51" customFormat="false" ht="12.75" hidden="false" customHeight="false" outlineLevel="0" collapsed="false">
      <c r="B51" s="0"/>
    </row>
    <row r="52" customFormat="false" ht="12.75" hidden="false" customHeight="false" outlineLevel="0" collapsed="false">
      <c r="B52" s="0"/>
    </row>
    <row r="53" customFormat="false" ht="12.75" hidden="false" customHeight="false" outlineLevel="0" collapsed="false">
      <c r="B53" s="0"/>
    </row>
    <row r="54" customFormat="false" ht="12.75" hidden="false" customHeight="false" outlineLevel="0" collapsed="false">
      <c r="B54" s="0"/>
    </row>
    <row r="55" customFormat="false" ht="12.75" hidden="false" customHeight="false" outlineLevel="0" collapsed="false">
      <c r="B55" s="0"/>
    </row>
    <row r="56" customFormat="false" ht="12.75" hidden="false" customHeight="false" outlineLevel="0" collapsed="false">
      <c r="B56" s="0"/>
    </row>
    <row r="57" customFormat="false" ht="12.75" hidden="false" customHeight="false" outlineLevel="0" collapsed="false">
      <c r="B57" s="0"/>
    </row>
    <row r="58" customFormat="false" ht="12.75" hidden="false" customHeight="false" outlineLevel="0" collapsed="false">
      <c r="B58" s="0"/>
    </row>
    <row r="59" customFormat="false" ht="12.75" hidden="false" customHeight="false" outlineLevel="0" collapsed="false">
      <c r="B59" s="46" t="s">
        <v>47</v>
      </c>
    </row>
  </sheetData>
  <mergeCells count="11">
    <mergeCell ref="A1:H1"/>
    <mergeCell ref="B2:H2"/>
    <mergeCell ref="A15:A17"/>
    <mergeCell ref="B15:B17"/>
    <mergeCell ref="C15:C17"/>
    <mergeCell ref="D15:D16"/>
    <mergeCell ref="E15:G15"/>
    <mergeCell ref="H15:H17"/>
    <mergeCell ref="E16:E17"/>
    <mergeCell ref="F16:F17"/>
    <mergeCell ref="G16:G17"/>
  </mergeCells>
  <printOptions headings="false" gridLines="false" gridLinesSet="true" horizontalCentered="true" verticalCentered="false"/>
  <pageMargins left="0.551388888888889" right="0" top="0.7875" bottom="0.78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008080"/>
    <pageSetUpPr fitToPage="false"/>
  </sheetPr>
  <dimension ref="1:47"/>
  <sheetViews>
    <sheetView windowProtection="false" showFormulas="false" showGridLines="true" showRowColHeaders="true" showZeros="true" rightToLeft="false" tabSelected="false" showOutlineSymbols="true" defaultGridColor="true" view="pageBreakPreview" topLeftCell="A1" colorId="64" zoomScale="90" zoomScaleNormal="90" zoomScalePageLayoutView="90" workbookViewId="0">
      <selection pane="topLeft" activeCell="M12" activeCellId="0" sqref="M12"/>
    </sheetView>
  </sheetViews>
  <sheetFormatPr defaultRowHeight="12.75"/>
  <cols>
    <col collapsed="false" hidden="false" max="1" min="1" style="100" width="4.72448979591837"/>
    <col collapsed="false" hidden="false" max="2" min="2" style="101" width="4.72448979591837"/>
    <col collapsed="false" hidden="false" max="3" min="3" style="1" width="46.7091836734694"/>
    <col collapsed="false" hidden="false" max="5" min="4" style="1" width="7.29081632653061"/>
    <col collapsed="false" hidden="false" max="6" min="6" style="102" width="7.02040816326531"/>
    <col collapsed="false" hidden="false" max="7" min="7" style="1" width="7.56122448979592"/>
    <col collapsed="false" hidden="false" max="8" min="8" style="1" width="8.10204081632653"/>
    <col collapsed="false" hidden="false" max="9" min="9" style="1" width="9.04591836734694"/>
    <col collapsed="false" hidden="false" max="10" min="10" style="1" width="7.83163265306122"/>
    <col collapsed="false" hidden="false" max="11" min="11" style="1" width="8.63775510204082"/>
    <col collapsed="false" hidden="false" max="12" min="12" style="1" width="9.17857142857143"/>
    <col collapsed="false" hidden="false" max="13" min="13" style="1" width="10.1224489795918"/>
    <col collapsed="false" hidden="false" max="14" min="14" style="1" width="9.31632653061224"/>
    <col collapsed="false" hidden="false" max="15" min="15" style="1" width="10.530612244898"/>
    <col collapsed="false" hidden="false" max="16" min="16" style="1" width="11.2040816326531"/>
    <col collapsed="false" hidden="false" max="1025" min="17" style="1" width="9.04591836734694"/>
  </cols>
  <sheetData>
    <row r="1" s="105" customFormat="true" ht="14.25" hidden="false" customHeight="false" outlineLevel="1" collapsed="false">
      <c r="A1" s="103"/>
      <c r="B1" s="104"/>
      <c r="F1" s="106"/>
      <c r="P1" s="107" t="s">
        <v>0</v>
      </c>
    </row>
    <row r="2" customFormat="false" ht="12.75" hidden="true" customHeight="false" outlineLevel="1" collapsed="false">
      <c r="A2" s="103"/>
      <c r="B2" s="104"/>
      <c r="C2" s="105"/>
      <c r="D2" s="105"/>
      <c r="E2" s="105"/>
      <c r="F2" s="106"/>
      <c r="G2" s="105"/>
      <c r="H2" s="105"/>
      <c r="I2" s="105"/>
      <c r="J2" s="105"/>
      <c r="K2" s="105"/>
      <c r="L2" s="105"/>
      <c r="M2" s="108"/>
      <c r="N2" s="108"/>
      <c r="O2" s="108"/>
      <c r="P2" s="10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103"/>
      <c r="B3" s="104"/>
      <c r="C3" s="105"/>
      <c r="D3" s="105"/>
      <c r="E3" s="105"/>
      <c r="F3" s="106"/>
      <c r="G3" s="105"/>
      <c r="H3" s="105"/>
      <c r="I3" s="105"/>
      <c r="J3" s="105"/>
      <c r="K3" s="105"/>
      <c r="L3" s="105"/>
      <c r="M3" s="109"/>
      <c r="N3" s="109"/>
      <c r="O3" s="110"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48</v>
      </c>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49</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0"/>
      <c r="B7" s="0"/>
      <c r="C7" s="10" t="s">
        <v>6</v>
      </c>
      <c r="D7" s="113"/>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0"/>
      <c r="B8" s="0"/>
      <c r="C8" s="10" t="s">
        <v>7</v>
      </c>
      <c r="D8" s="113"/>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2.75" hidden="false" customHeight="false" outlineLevel="0" collapsed="false">
      <c r="A10" s="0"/>
      <c r="B10" s="0"/>
      <c r="C10" s="10" t="s">
        <v>50</v>
      </c>
      <c r="D10" s="113"/>
      <c r="E10" s="0"/>
      <c r="F10" s="0"/>
      <c r="G10" s="0"/>
      <c r="H10" s="0"/>
      <c r="I10" s="0"/>
      <c r="J10" s="0"/>
      <c r="K10" s="0"/>
      <c r="L10" s="0"/>
      <c r="M10" s="0"/>
      <c r="N10" s="6" t="s">
        <v>31</v>
      </c>
      <c r="O10" s="114" t="n">
        <f aca="false">P41</f>
        <v>0</v>
      </c>
      <c r="P10" s="1" t="s">
        <v>51</v>
      </c>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118" customFormat="true" ht="7.5" hidden="false" customHeight="true" outlineLevel="0" collapsed="false">
      <c r="A11" s="115"/>
      <c r="B11" s="116"/>
      <c r="C11" s="117"/>
      <c r="F11" s="119"/>
    </row>
    <row r="12" customFormat="false" ht="14.25" hidden="false" customHeight="false" outlineLevel="0" collapsed="false">
      <c r="A12" s="115"/>
      <c r="B12" s="116"/>
      <c r="C12" s="0"/>
      <c r="D12" s="118"/>
      <c r="E12" s="118"/>
      <c r="F12" s="119"/>
      <c r="G12" s="118"/>
      <c r="H12" s="118"/>
      <c r="I12" s="118"/>
      <c r="J12" s="118"/>
      <c r="K12" s="118"/>
      <c r="L12" s="118"/>
      <c r="M12" s="120"/>
      <c r="N12" s="118"/>
      <c r="O12" s="118"/>
      <c r="P12" s="121"/>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 hidden="false" customHeight="true" outlineLevel="0" collapsed="false">
      <c r="A13" s="115"/>
      <c r="B13" s="116"/>
      <c r="C13" s="0"/>
      <c r="D13" s="118"/>
      <c r="E13" s="118"/>
      <c r="F13" s="119"/>
      <c r="G13" s="118"/>
      <c r="H13" s="118"/>
      <c r="I13" s="118"/>
      <c r="J13" s="118"/>
      <c r="K13" s="118"/>
      <c r="L13" s="118"/>
      <c r="M13" s="0"/>
      <c r="N13" s="118"/>
      <c r="O13" s="118"/>
      <c r="P13" s="121"/>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75" hidden="false" customHeight="false" outlineLevel="0" collapsed="false">
      <c r="A14" s="122" t="s">
        <v>11</v>
      </c>
      <c r="B14" s="123" t="s">
        <v>52</v>
      </c>
      <c r="C14" s="124"/>
      <c r="D14" s="125" t="s">
        <v>53</v>
      </c>
      <c r="E14" s="125"/>
      <c r="F14" s="125"/>
      <c r="G14" s="125"/>
      <c r="H14" s="125"/>
      <c r="I14" s="125"/>
      <c r="J14" s="125"/>
      <c r="K14" s="125"/>
      <c r="L14" s="125" t="s">
        <v>54</v>
      </c>
      <c r="M14" s="125"/>
      <c r="N14" s="125"/>
      <c r="O14" s="125"/>
      <c r="P14" s="125"/>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59.25" hidden="false" customHeight="true" outlineLevel="0" collapsed="false">
      <c r="A15" s="122"/>
      <c r="B15" s="123"/>
      <c r="C15" s="126" t="s">
        <v>55</v>
      </c>
      <c r="D15" s="127" t="s">
        <v>56</v>
      </c>
      <c r="E15" s="128" t="s">
        <v>57</v>
      </c>
      <c r="F15" s="128" t="s">
        <v>58</v>
      </c>
      <c r="G15" s="128" t="s">
        <v>59</v>
      </c>
      <c r="H15" s="128" t="s">
        <v>60</v>
      </c>
      <c r="I15" s="128" t="s">
        <v>61</v>
      </c>
      <c r="J15" s="128" t="s">
        <v>62</v>
      </c>
      <c r="K15" s="129" t="s">
        <v>63</v>
      </c>
      <c r="L15" s="128" t="s">
        <v>64</v>
      </c>
      <c r="M15" s="128" t="s">
        <v>60</v>
      </c>
      <c r="N15" s="128" t="s">
        <v>61</v>
      </c>
      <c r="O15" s="128" t="s">
        <v>62</v>
      </c>
      <c r="P15" s="130" t="s">
        <v>65</v>
      </c>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4" hidden="true" customHeight="true" outlineLevel="0" collapsed="false">
      <c r="A16" s="122"/>
      <c r="B16" s="123"/>
      <c r="C16" s="131"/>
      <c r="D16" s="127"/>
      <c r="E16" s="128"/>
      <c r="F16" s="128"/>
      <c r="G16" s="128"/>
      <c r="H16" s="128"/>
      <c r="I16" s="128"/>
      <c r="J16" s="128"/>
      <c r="K16" s="129"/>
      <c r="L16" s="128"/>
      <c r="M16" s="128"/>
      <c r="N16" s="128"/>
      <c r="O16" s="128"/>
      <c r="P16" s="13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138" customFormat="true" ht="8.25" hidden="false" customHeight="false" outlineLevel="0" collapsed="false">
      <c r="A17" s="132" t="n">
        <v>1</v>
      </c>
      <c r="B17" s="133" t="n">
        <v>2</v>
      </c>
      <c r="C17" s="134" t="n">
        <v>3</v>
      </c>
      <c r="D17" s="134" t="n">
        <v>4</v>
      </c>
      <c r="E17" s="134" t="n">
        <v>5</v>
      </c>
      <c r="F17" s="134" t="n">
        <v>6</v>
      </c>
      <c r="G17" s="135" t="n">
        <v>7</v>
      </c>
      <c r="H17" s="134" t="n">
        <v>8</v>
      </c>
      <c r="I17" s="134" t="n">
        <v>9</v>
      </c>
      <c r="J17" s="134" t="n">
        <v>10</v>
      </c>
      <c r="K17" s="136" t="n">
        <v>11</v>
      </c>
      <c r="L17" s="134" t="n">
        <v>12</v>
      </c>
      <c r="M17" s="134" t="n">
        <v>13</v>
      </c>
      <c r="N17" s="134" t="n">
        <v>14</v>
      </c>
      <c r="O17" s="134" t="n">
        <v>15</v>
      </c>
      <c r="P17" s="137" t="n">
        <v>16</v>
      </c>
    </row>
    <row r="18" s="145" customFormat="true" ht="7.5" hidden="false" customHeight="true" outlineLevel="0" collapsed="false">
      <c r="A18" s="139"/>
      <c r="B18" s="140"/>
      <c r="C18" s="141"/>
      <c r="D18" s="142"/>
      <c r="E18" s="142"/>
      <c r="F18" s="17"/>
      <c r="G18" s="143"/>
      <c r="H18" s="143"/>
      <c r="I18" s="143"/>
      <c r="J18" s="143"/>
      <c r="K18" s="144"/>
      <c r="L18" s="143"/>
      <c r="M18" s="143"/>
      <c r="N18" s="143"/>
      <c r="O18" s="143"/>
      <c r="P18" s="143"/>
    </row>
    <row r="19" s="155" customFormat="true" ht="26.5" hidden="false" customHeight="false" outlineLevel="0" collapsed="false">
      <c r="A19" s="146" t="n">
        <v>1</v>
      </c>
      <c r="B19" s="147" t="s">
        <v>66</v>
      </c>
      <c r="C19" s="148" t="s">
        <v>67</v>
      </c>
      <c r="D19" s="149" t="s">
        <v>68</v>
      </c>
      <c r="E19" s="150" t="n">
        <v>259</v>
      </c>
      <c r="F19" s="84"/>
      <c r="G19" s="84"/>
      <c r="H19" s="84"/>
      <c r="I19" s="84"/>
      <c r="J19" s="84"/>
      <c r="K19" s="151" t="n">
        <f aca="false">ROUND(SUM(J19+H19+I19),2)</f>
        <v>0</v>
      </c>
      <c r="L19" s="152" t="n">
        <f aca="false">ROUND(F19*$E19,1)</f>
        <v>0</v>
      </c>
      <c r="M19" s="153" t="n">
        <f aca="false">ROUND(E19*H19,2)</f>
        <v>0</v>
      </c>
      <c r="N19" s="153" t="n">
        <f aca="false">ROUND(I19*E19,2)</f>
        <v>0</v>
      </c>
      <c r="O19" s="153" t="n">
        <f aca="false">ROUND(J19*E19,2)</f>
        <v>0</v>
      </c>
      <c r="P19" s="154" t="n">
        <f aca="false">ROUND(M19+N19+O19,2)</f>
        <v>0</v>
      </c>
    </row>
    <row r="20" s="155" customFormat="true" ht="14.05" hidden="false" customHeight="false" outlineLevel="0" collapsed="false">
      <c r="A20" s="146" t="n">
        <v>2</v>
      </c>
      <c r="B20" s="147" t="s">
        <v>66</v>
      </c>
      <c r="C20" s="148" t="s">
        <v>69</v>
      </c>
      <c r="D20" s="156" t="s">
        <v>70</v>
      </c>
      <c r="E20" s="157" t="n">
        <v>5</v>
      </c>
      <c r="F20" s="84"/>
      <c r="G20" s="84"/>
      <c r="H20" s="84"/>
      <c r="I20" s="84"/>
      <c r="J20" s="84"/>
      <c r="K20" s="151" t="n">
        <f aca="false">ROUND(SUM(J20+H20+I20),2)</f>
        <v>0</v>
      </c>
      <c r="L20" s="152" t="n">
        <f aca="false">ROUND(F20*$E20,1)</f>
        <v>0</v>
      </c>
      <c r="M20" s="153" t="n">
        <f aca="false">ROUND(E20*H20,2)</f>
        <v>0</v>
      </c>
      <c r="N20" s="153" t="n">
        <f aca="false">ROUND(I20*E20,2)</f>
        <v>0</v>
      </c>
      <c r="O20" s="153" t="n">
        <f aca="false">ROUND(J20*E20,2)</f>
        <v>0</v>
      </c>
      <c r="P20" s="154" t="n">
        <f aca="false">ROUND(M20+N20+O20,2)</f>
        <v>0</v>
      </c>
    </row>
    <row r="21" s="155" customFormat="true" ht="14.05" hidden="false" customHeight="false" outlineLevel="0" collapsed="false">
      <c r="A21" s="146" t="n">
        <v>3</v>
      </c>
      <c r="B21" s="147" t="s">
        <v>66</v>
      </c>
      <c r="C21" s="148" t="s">
        <v>71</v>
      </c>
      <c r="D21" s="149" t="s">
        <v>72</v>
      </c>
      <c r="E21" s="157" t="n">
        <v>3</v>
      </c>
      <c r="F21" s="84"/>
      <c r="G21" s="84"/>
      <c r="H21" s="84"/>
      <c r="I21" s="84"/>
      <c r="J21" s="84"/>
      <c r="K21" s="151" t="n">
        <f aca="false">ROUND(SUM(J21+H21+I21),2)</f>
        <v>0</v>
      </c>
      <c r="L21" s="152" t="n">
        <f aca="false">ROUND(F21*$E21,1)</f>
        <v>0</v>
      </c>
      <c r="M21" s="153" t="n">
        <f aca="false">ROUND(E21*H21,2)</f>
        <v>0</v>
      </c>
      <c r="N21" s="153" t="n">
        <f aca="false">ROUND(I21*E21,2)</f>
        <v>0</v>
      </c>
      <c r="O21" s="153" t="n">
        <f aca="false">ROUND(J21*E21,2)</f>
        <v>0</v>
      </c>
      <c r="P21" s="154" t="n">
        <f aca="false">ROUND(M21+N21+O21,2)</f>
        <v>0</v>
      </c>
    </row>
    <row r="22" customFormat="false" ht="14.05" hidden="false" customHeight="false" outlineLevel="0" collapsed="false">
      <c r="A22" s="146" t="n">
        <v>4</v>
      </c>
      <c r="B22" s="147" t="s">
        <v>66</v>
      </c>
      <c r="C22" s="148" t="s">
        <v>73</v>
      </c>
      <c r="D22" s="149" t="s">
        <v>74</v>
      </c>
      <c r="E22" s="157" t="n">
        <v>1</v>
      </c>
      <c r="F22" s="84"/>
      <c r="G22" s="84"/>
      <c r="H22" s="84"/>
      <c r="I22" s="84"/>
      <c r="J22" s="84"/>
      <c r="K22" s="151" t="n">
        <f aca="false">ROUND(SUM(J22+H22+I22),2)</f>
        <v>0</v>
      </c>
      <c r="L22" s="152" t="n">
        <f aca="false">ROUND(F22*$E22,1)</f>
        <v>0</v>
      </c>
      <c r="M22" s="153" t="n">
        <f aca="false">ROUND(E22*H22,2)</f>
        <v>0</v>
      </c>
      <c r="N22" s="153" t="n">
        <f aca="false">ROUND(I22*E22,2)</f>
        <v>0</v>
      </c>
      <c r="O22" s="153" t="n">
        <f aca="false">ROUND(J22*E22,2)</f>
        <v>0</v>
      </c>
      <c r="P22" s="154" t="n">
        <f aca="false">ROUND(M22+N22+O22,2)</f>
        <v>0</v>
      </c>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05" hidden="false" customHeight="false" outlineLevel="0" collapsed="false">
      <c r="A23" s="146" t="n">
        <v>5</v>
      </c>
      <c r="B23" s="147" t="s">
        <v>66</v>
      </c>
      <c r="C23" s="148" t="s">
        <v>75</v>
      </c>
      <c r="D23" s="149" t="s">
        <v>74</v>
      </c>
      <c r="E23" s="157" t="n">
        <v>1</v>
      </c>
      <c r="F23" s="84"/>
      <c r="G23" s="84"/>
      <c r="H23" s="84"/>
      <c r="I23" s="84"/>
      <c r="J23" s="84"/>
      <c r="K23" s="151" t="n">
        <f aca="false">ROUND(SUM(J23+H23+I23),2)</f>
        <v>0</v>
      </c>
      <c r="L23" s="152" t="n">
        <f aca="false">ROUND(F23*$E23,1)</f>
        <v>0</v>
      </c>
      <c r="M23" s="153" t="n">
        <f aca="false">ROUND(E23*H23,2)</f>
        <v>0</v>
      </c>
      <c r="N23" s="153" t="n">
        <f aca="false">ROUND(I23*E23,2)</f>
        <v>0</v>
      </c>
      <c r="O23" s="153" t="n">
        <f aca="false">ROUND(J23*E23,2)</f>
        <v>0</v>
      </c>
      <c r="P23" s="154" t="n">
        <f aca="false">ROUND(M23+N23+O23,2)</f>
        <v>0</v>
      </c>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6" t="n">
        <v>6</v>
      </c>
      <c r="B24" s="147" t="s">
        <v>66</v>
      </c>
      <c r="C24" s="148" t="s">
        <v>76</v>
      </c>
      <c r="D24" s="149" t="s">
        <v>72</v>
      </c>
      <c r="E24" s="158" t="n">
        <v>1</v>
      </c>
      <c r="F24" s="84"/>
      <c r="G24" s="84"/>
      <c r="H24" s="84"/>
      <c r="I24" s="84"/>
      <c r="J24" s="84"/>
      <c r="K24" s="151" t="n">
        <f aca="false">ROUND(SUM(J24+H24+I24),2)</f>
        <v>0</v>
      </c>
      <c r="L24" s="152" t="n">
        <f aca="false">ROUND(F24*$E24,1)</f>
        <v>0</v>
      </c>
      <c r="M24" s="153" t="n">
        <f aca="false">ROUND(E24*H24,2)</f>
        <v>0</v>
      </c>
      <c r="N24" s="153" t="n">
        <f aca="false">ROUND(I24*E24,2)</f>
        <v>0</v>
      </c>
      <c r="O24" s="153" t="n">
        <f aca="false">ROUND(J24*E24,2)</f>
        <v>0</v>
      </c>
      <c r="P24" s="154" t="n">
        <f aca="false">ROUND(M24+N24+O24,2)</f>
        <v>0</v>
      </c>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05" hidden="false" customHeight="false" outlineLevel="0" collapsed="false">
      <c r="A25" s="146" t="n">
        <v>7</v>
      </c>
      <c r="B25" s="147" t="s">
        <v>66</v>
      </c>
      <c r="C25" s="148" t="s">
        <v>77</v>
      </c>
      <c r="D25" s="149" t="s">
        <v>70</v>
      </c>
      <c r="E25" s="157" t="n">
        <v>5</v>
      </c>
      <c r="F25" s="84"/>
      <c r="G25" s="84"/>
      <c r="H25" s="84"/>
      <c r="I25" s="84"/>
      <c r="J25" s="84"/>
      <c r="K25" s="151" t="n">
        <f aca="false">ROUND(SUM(J25+H25+I25),2)</f>
        <v>0</v>
      </c>
      <c r="L25" s="152" t="n">
        <f aca="false">ROUND(F25*$E25,1)</f>
        <v>0</v>
      </c>
      <c r="M25" s="153" t="n">
        <f aca="false">ROUND(E25*H25,2)</f>
        <v>0</v>
      </c>
      <c r="N25" s="153" t="n">
        <f aca="false">ROUND(I25*E25,2)</f>
        <v>0</v>
      </c>
      <c r="O25" s="153" t="n">
        <f aca="false">ROUND(J25*E25,2)</f>
        <v>0</v>
      </c>
      <c r="P25" s="154" t="n">
        <f aca="false">ROUND(M25+N25+O25,2)</f>
        <v>0</v>
      </c>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05" hidden="false" customHeight="false" outlineLevel="0" collapsed="false">
      <c r="A26" s="146" t="n">
        <v>8</v>
      </c>
      <c r="B26" s="147" t="s">
        <v>66</v>
      </c>
      <c r="C26" s="148" t="s">
        <v>78</v>
      </c>
      <c r="D26" s="149" t="s">
        <v>72</v>
      </c>
      <c r="E26" s="158" t="n">
        <v>1</v>
      </c>
      <c r="F26" s="84"/>
      <c r="G26" s="84"/>
      <c r="H26" s="84"/>
      <c r="I26" s="84"/>
      <c r="J26" s="84"/>
      <c r="K26" s="151" t="n">
        <f aca="false">ROUND(SUM(J26+H26+I26),2)</f>
        <v>0</v>
      </c>
      <c r="L26" s="152" t="n">
        <f aca="false">ROUND(F26*$E26,1)</f>
        <v>0</v>
      </c>
      <c r="M26" s="153" t="n">
        <f aca="false">ROUND(E26*H26,2)</f>
        <v>0</v>
      </c>
      <c r="N26" s="153" t="n">
        <f aca="false">ROUND(I26*E26,2)</f>
        <v>0</v>
      </c>
      <c r="O26" s="153" t="n">
        <f aca="false">ROUND(J26*E26,2)</f>
        <v>0</v>
      </c>
      <c r="P26" s="154" t="n">
        <f aca="false">ROUND(M26+N26+O26,2)</f>
        <v>0</v>
      </c>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t="n">
        <v>9</v>
      </c>
      <c r="B27" s="147" t="s">
        <v>66</v>
      </c>
      <c r="C27" s="148" t="s">
        <v>79</v>
      </c>
      <c r="D27" s="156" t="s">
        <v>70</v>
      </c>
      <c r="E27" s="157" t="n">
        <v>5</v>
      </c>
      <c r="F27" s="84"/>
      <c r="G27" s="84"/>
      <c r="H27" s="84"/>
      <c r="I27" s="84"/>
      <c r="J27" s="84"/>
      <c r="K27" s="151" t="n">
        <f aca="false">ROUND(SUM(J27+H27+I27),2)</f>
        <v>0</v>
      </c>
      <c r="L27" s="152" t="n">
        <f aca="false">ROUND(F27*$E27,1)</f>
        <v>0</v>
      </c>
      <c r="M27" s="153" t="n">
        <f aca="false">ROUND(E27*H27,2)</f>
        <v>0</v>
      </c>
      <c r="N27" s="153" t="n">
        <f aca="false">ROUND(I27*E27,2)</f>
        <v>0</v>
      </c>
      <c r="O27" s="153" t="n">
        <f aca="false">ROUND(J27*E27,2)</f>
        <v>0</v>
      </c>
      <c r="P27" s="154" t="n">
        <f aca="false">ROUND(M27+N27+O27,2)</f>
        <v>0</v>
      </c>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05" hidden="false" customHeight="false" outlineLevel="0" collapsed="false">
      <c r="A28" s="146" t="n">
        <v>10</v>
      </c>
      <c r="B28" s="147" t="s">
        <v>66</v>
      </c>
      <c r="C28" s="148" t="s">
        <v>80</v>
      </c>
      <c r="D28" s="149" t="s">
        <v>72</v>
      </c>
      <c r="E28" s="158" t="n">
        <v>1</v>
      </c>
      <c r="F28" s="84"/>
      <c r="G28" s="84"/>
      <c r="H28" s="84"/>
      <c r="I28" s="84"/>
      <c r="J28" s="84"/>
      <c r="K28" s="151" t="n">
        <f aca="false">ROUND(SUM(J28+H28+I28),2)</f>
        <v>0</v>
      </c>
      <c r="L28" s="152" t="n">
        <f aca="false">ROUND(F28*$E28,1)</f>
        <v>0</v>
      </c>
      <c r="M28" s="153" t="n">
        <f aca="false">ROUND(E28*H28,2)</f>
        <v>0</v>
      </c>
      <c r="N28" s="153" t="n">
        <f aca="false">ROUND(I28*E28,2)</f>
        <v>0</v>
      </c>
      <c r="O28" s="153" t="n">
        <f aca="false">ROUND(J28*E28,2)</f>
        <v>0</v>
      </c>
      <c r="P28" s="154" t="n">
        <f aca="false">ROUND(M28+N28+O28,2)</f>
        <v>0</v>
      </c>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05" hidden="false" customHeight="false" outlineLevel="0" collapsed="false">
      <c r="A29" s="146" t="n">
        <v>11</v>
      </c>
      <c r="B29" s="147" t="s">
        <v>66</v>
      </c>
      <c r="C29" s="148" t="s">
        <v>81</v>
      </c>
      <c r="D29" s="156" t="s">
        <v>70</v>
      </c>
      <c r="E29" s="157" t="n">
        <v>5</v>
      </c>
      <c r="F29" s="84"/>
      <c r="G29" s="84"/>
      <c r="H29" s="84"/>
      <c r="I29" s="84"/>
      <c r="J29" s="84"/>
      <c r="K29" s="151" t="n">
        <f aca="false">ROUND(SUM(J29+H29+I29),2)</f>
        <v>0</v>
      </c>
      <c r="L29" s="152" t="n">
        <f aca="false">ROUND(F29*$E29,1)</f>
        <v>0</v>
      </c>
      <c r="M29" s="153" t="n">
        <f aca="false">ROUND(E29*H29,2)</f>
        <v>0</v>
      </c>
      <c r="N29" s="153" t="n">
        <f aca="false">ROUND(I29*E29,2)</f>
        <v>0</v>
      </c>
      <c r="O29" s="153" t="n">
        <f aca="false">ROUND(J29*E29,2)</f>
        <v>0</v>
      </c>
      <c r="P29" s="154" t="n">
        <f aca="false">ROUND(M29+N29+O29,2)</f>
        <v>0</v>
      </c>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5" hidden="false" customHeight="false" outlineLevel="0" collapsed="false">
      <c r="A30" s="146" t="n">
        <v>12</v>
      </c>
      <c r="B30" s="147" t="s">
        <v>66</v>
      </c>
      <c r="C30" s="148" t="s">
        <v>82</v>
      </c>
      <c r="D30" s="149" t="s">
        <v>83</v>
      </c>
      <c r="E30" s="157" t="n">
        <v>1</v>
      </c>
      <c r="F30" s="84"/>
      <c r="G30" s="84"/>
      <c r="H30" s="84"/>
      <c r="I30" s="84"/>
      <c r="J30" s="84"/>
      <c r="K30" s="151" t="n">
        <f aca="false">ROUND(SUM(J30+H30+I30),2)</f>
        <v>0</v>
      </c>
      <c r="L30" s="152" t="n">
        <f aca="false">ROUND(F30*$E30,1)</f>
        <v>0</v>
      </c>
      <c r="M30" s="153" t="n">
        <f aca="false">ROUND(E30*H30,2)</f>
        <v>0</v>
      </c>
      <c r="N30" s="153" t="n">
        <f aca="false">ROUND(I30*E30,2)</f>
        <v>0</v>
      </c>
      <c r="O30" s="153" t="n">
        <f aca="false">ROUND(J30*E30,2)</f>
        <v>0</v>
      </c>
      <c r="P30" s="154" t="n">
        <f aca="false">ROUND(M30+N30+O30,2)</f>
        <v>0</v>
      </c>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5" hidden="false" customHeight="false" outlineLevel="0" collapsed="false">
      <c r="A31" s="146" t="n">
        <v>13</v>
      </c>
      <c r="B31" s="147" t="s">
        <v>66</v>
      </c>
      <c r="C31" s="148" t="s">
        <v>84</v>
      </c>
      <c r="D31" s="149" t="s">
        <v>70</v>
      </c>
      <c r="E31" s="157" t="n">
        <v>5</v>
      </c>
      <c r="F31" s="84"/>
      <c r="G31" s="84"/>
      <c r="H31" s="84"/>
      <c r="I31" s="84"/>
      <c r="J31" s="84"/>
      <c r="K31" s="151" t="n">
        <f aca="false">ROUND(SUM(J31+H31+I31),2)</f>
        <v>0</v>
      </c>
      <c r="L31" s="152" t="n">
        <f aca="false">ROUND(F31*$E31,1)</f>
        <v>0</v>
      </c>
      <c r="M31" s="153" t="n">
        <f aca="false">ROUND(E31*H31,2)</f>
        <v>0</v>
      </c>
      <c r="N31" s="153" t="n">
        <f aca="false">ROUND(I31*E31,2)</f>
        <v>0</v>
      </c>
      <c r="O31" s="153" t="n">
        <f aca="false">ROUND(J31*E31,2)</f>
        <v>0</v>
      </c>
      <c r="P31" s="154" t="n">
        <f aca="false">ROUND(M31+N31+O31,2)</f>
        <v>0</v>
      </c>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6.5" hidden="false" customHeight="false" outlineLevel="0" collapsed="false">
      <c r="A32" s="146" t="n">
        <v>14</v>
      </c>
      <c r="B32" s="147" t="s">
        <v>66</v>
      </c>
      <c r="C32" s="148" t="s">
        <v>85</v>
      </c>
      <c r="D32" s="149" t="s">
        <v>83</v>
      </c>
      <c r="E32" s="157" t="n">
        <v>1</v>
      </c>
      <c r="F32" s="84"/>
      <c r="G32" s="84"/>
      <c r="H32" s="84"/>
      <c r="I32" s="84"/>
      <c r="J32" s="84"/>
      <c r="K32" s="151" t="n">
        <f aca="false">ROUND(SUM(J32+H32+I32),2)</f>
        <v>0</v>
      </c>
      <c r="L32" s="152" t="n">
        <f aca="false">ROUND(F32*$E32,1)</f>
        <v>0</v>
      </c>
      <c r="M32" s="153" t="n">
        <f aca="false">ROUND(E32*H32,2)</f>
        <v>0</v>
      </c>
      <c r="N32" s="153" t="n">
        <f aca="false">ROUND(I32*E32,2)</f>
        <v>0</v>
      </c>
      <c r="O32" s="153" t="n">
        <f aca="false">ROUND(J32*E32,2)</f>
        <v>0</v>
      </c>
      <c r="P32" s="154" t="n">
        <f aca="false">ROUND(M32+N32+O32,2)</f>
        <v>0</v>
      </c>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6.5" hidden="false" customHeight="false" outlineLevel="0" collapsed="false">
      <c r="A33" s="146" t="n">
        <v>15</v>
      </c>
      <c r="B33" s="147" t="s">
        <v>66</v>
      </c>
      <c r="C33" s="148" t="s">
        <v>86</v>
      </c>
      <c r="D33" s="149" t="s">
        <v>70</v>
      </c>
      <c r="E33" s="157" t="n">
        <v>5</v>
      </c>
      <c r="F33" s="84"/>
      <c r="G33" s="84"/>
      <c r="H33" s="84"/>
      <c r="I33" s="84"/>
      <c r="J33" s="84"/>
      <c r="K33" s="151" t="n">
        <f aca="false">ROUND(SUM(J33+H33+I33),2)</f>
        <v>0</v>
      </c>
      <c r="L33" s="152" t="n">
        <f aca="false">ROUND(F33*$E33,1)</f>
        <v>0</v>
      </c>
      <c r="M33" s="153" t="n">
        <f aca="false">ROUND(E33*H33,2)</f>
        <v>0</v>
      </c>
      <c r="N33" s="153" t="n">
        <f aca="false">ROUND(I33*E33,2)</f>
        <v>0</v>
      </c>
      <c r="O33" s="153" t="n">
        <f aca="false">ROUND(J33*E33,2)</f>
        <v>0</v>
      </c>
      <c r="P33" s="154" t="n">
        <f aca="false">ROUND(M33+N33+O33,2)</f>
        <v>0</v>
      </c>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05" hidden="false" customHeight="false" outlineLevel="0" collapsed="false">
      <c r="A34" s="146" t="n">
        <v>16</v>
      </c>
      <c r="B34" s="147" t="s">
        <v>66</v>
      </c>
      <c r="C34" s="148" t="s">
        <v>87</v>
      </c>
      <c r="D34" s="149" t="s">
        <v>70</v>
      </c>
      <c r="E34" s="157" t="n">
        <v>5</v>
      </c>
      <c r="F34" s="84"/>
      <c r="G34" s="84"/>
      <c r="H34" s="84"/>
      <c r="I34" s="84"/>
      <c r="J34" s="84"/>
      <c r="K34" s="151" t="n">
        <f aca="false">ROUND(SUM(J34+H34+I34),2)</f>
        <v>0</v>
      </c>
      <c r="L34" s="152" t="n">
        <f aca="false">ROUND(F34*$E34,1)</f>
        <v>0</v>
      </c>
      <c r="M34" s="153" t="n">
        <f aca="false">ROUND(E34*H34,2)</f>
        <v>0</v>
      </c>
      <c r="N34" s="153" t="n">
        <f aca="false">ROUND(I34*E34,2)</f>
        <v>0</v>
      </c>
      <c r="O34" s="153" t="n">
        <f aca="false">ROUND(J34*E34,2)</f>
        <v>0</v>
      </c>
      <c r="P34" s="154" t="n">
        <f aca="false">ROUND(M34+N34+O34,2)</f>
        <v>0</v>
      </c>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2.75" hidden="false" customHeight="true" outlineLevel="0" collapsed="false">
      <c r="A35" s="146" t="n">
        <v>17</v>
      </c>
      <c r="B35" s="147" t="s">
        <v>66</v>
      </c>
      <c r="C35" s="148" t="s">
        <v>88</v>
      </c>
      <c r="D35" s="159" t="s">
        <v>89</v>
      </c>
      <c r="E35" s="157" t="n">
        <v>250</v>
      </c>
      <c r="F35" s="84"/>
      <c r="G35" s="84"/>
      <c r="H35" s="84"/>
      <c r="I35" s="84"/>
      <c r="J35" s="84"/>
      <c r="K35" s="151" t="n">
        <f aca="false">ROUND(SUM(J35+H35+I35),2)</f>
        <v>0</v>
      </c>
      <c r="L35" s="152" t="n">
        <f aca="false">ROUND(F35*$E35,1)</f>
        <v>0</v>
      </c>
      <c r="M35" s="153" t="n">
        <f aca="false">ROUND(E35*H35,2)</f>
        <v>0</v>
      </c>
      <c r="N35" s="153" t="n">
        <f aca="false">ROUND(I35*E35,2)</f>
        <v>0</v>
      </c>
      <c r="O35" s="153" t="n">
        <f aca="false">ROUND(J35*E35,2)</f>
        <v>0</v>
      </c>
      <c r="P35" s="154" t="n">
        <f aca="false">ROUND(M35+N35+O35,2)</f>
        <v>0</v>
      </c>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s="166" customFormat="true" ht="3" hidden="false" customHeight="true" outlineLevel="0" collapsed="false">
      <c r="A36" s="160"/>
      <c r="B36" s="161"/>
      <c r="C36" s="162"/>
      <c r="D36" s="163"/>
      <c r="E36" s="164"/>
      <c r="F36" s="164"/>
      <c r="G36" s="164"/>
      <c r="H36" s="164"/>
      <c r="I36" s="164"/>
      <c r="J36" s="164"/>
      <c r="K36" s="164"/>
      <c r="L36" s="164"/>
      <c r="M36" s="165"/>
      <c r="N36" s="165"/>
      <c r="O36" s="165"/>
      <c r="P36" s="165"/>
    </row>
    <row r="37" s="173" customFormat="true" ht="12.75" hidden="false" customHeight="false" outlineLevel="0" collapsed="false">
      <c r="A37" s="149"/>
      <c r="B37" s="167"/>
      <c r="C37" s="168"/>
      <c r="D37" s="156"/>
      <c r="E37" s="156"/>
      <c r="F37" s="169"/>
      <c r="G37" s="169"/>
      <c r="H37" s="169"/>
      <c r="I37" s="169"/>
      <c r="J37" s="170" t="s">
        <v>41</v>
      </c>
      <c r="K37" s="169"/>
      <c r="L37" s="171" t="n">
        <f aca="false">SUM(L19:L36)</f>
        <v>0</v>
      </c>
      <c r="M37" s="172" t="n">
        <f aca="false">SUM(M19:M36)</f>
        <v>0</v>
      </c>
      <c r="N37" s="172" t="n">
        <f aca="false">SUM(N19:N36)</f>
        <v>0</v>
      </c>
      <c r="O37" s="172" t="n">
        <f aca="false">SUM(O19:O36)</f>
        <v>0</v>
      </c>
      <c r="P37" s="172" t="n">
        <f aca="false">SUM(P19:P36)</f>
        <v>0</v>
      </c>
    </row>
    <row r="38" s="182" customFormat="true" ht="12.8" hidden="false" customHeight="false" outlineLevel="0" collapsed="false">
      <c r="A38" s="174"/>
      <c r="B38" s="175"/>
      <c r="C38" s="176"/>
      <c r="D38" s="177"/>
      <c r="E38" s="177"/>
      <c r="F38" s="178"/>
      <c r="G38" s="178"/>
      <c r="H38" s="178"/>
      <c r="I38" s="177"/>
      <c r="J38" s="170" t="s">
        <v>90</v>
      </c>
      <c r="K38" s="179" t="s">
        <v>91</v>
      </c>
      <c r="L38" s="180"/>
      <c r="M38" s="181"/>
      <c r="N38" s="181" t="n">
        <v>0</v>
      </c>
      <c r="O38" s="181"/>
      <c r="P38" s="181" t="n">
        <f aca="false">SUM(M38:O38)</f>
        <v>0</v>
      </c>
    </row>
    <row r="39" customFormat="false" ht="12.75" hidden="false" customHeight="false" outlineLevel="0" collapsed="false">
      <c r="A39" s="174"/>
      <c r="B39" s="175"/>
      <c r="C39" s="176"/>
      <c r="D39" s="177"/>
      <c r="E39" s="177"/>
      <c r="F39" s="178"/>
      <c r="G39" s="178"/>
      <c r="H39" s="178"/>
      <c r="I39" s="177"/>
      <c r="J39" s="170" t="s">
        <v>92</v>
      </c>
      <c r="K39" s="178"/>
      <c r="L39" s="180"/>
      <c r="M39" s="181" t="n">
        <f aca="false">SUM(M37:M38)</f>
        <v>0</v>
      </c>
      <c r="N39" s="181" t="n">
        <f aca="false">SUM(N37:N38)</f>
        <v>0</v>
      </c>
      <c r="O39" s="181" t="n">
        <f aca="false">SUM(O37:O38)</f>
        <v>0</v>
      </c>
      <c r="P39" s="181" t="n">
        <f aca="false">SUM(P37:P38)</f>
        <v>0</v>
      </c>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188" customFormat="true" ht="6.75" hidden="false" customHeight="true" outlineLevel="0" collapsed="false">
      <c r="A40" s="183"/>
      <c r="B40" s="184"/>
      <c r="C40" s="185"/>
      <c r="D40" s="184"/>
      <c r="E40" s="184"/>
      <c r="F40" s="38"/>
      <c r="G40" s="35"/>
      <c r="H40" s="35"/>
      <c r="I40" s="184"/>
      <c r="J40" s="35"/>
      <c r="K40" s="35"/>
      <c r="L40" s="186"/>
      <c r="M40" s="187"/>
      <c r="N40" s="187"/>
      <c r="O40" s="187"/>
      <c r="P40" s="187"/>
    </row>
    <row r="41" customFormat="false" ht="13.8" hidden="false" customHeight="false" outlineLevel="0" collapsed="false">
      <c r="A41" s="189"/>
      <c r="B41" s="190"/>
      <c r="C41" s="45" t="s">
        <v>22</v>
      </c>
      <c r="D41" s="191"/>
      <c r="E41" s="190"/>
      <c r="F41" s="38"/>
      <c r="G41" s="38"/>
      <c r="H41" s="38"/>
      <c r="I41" s="190"/>
      <c r="J41" s="38"/>
      <c r="K41" s="38"/>
      <c r="L41" s="38"/>
      <c r="M41" s="38"/>
      <c r="N41" s="38"/>
      <c r="O41" s="192" t="s">
        <v>17</v>
      </c>
      <c r="P41" s="193" t="n">
        <f aca="false">P39</f>
        <v>0</v>
      </c>
    </row>
    <row r="42" customFormat="false" ht="12" hidden="false" customHeight="true" outlineLevel="0" collapsed="false">
      <c r="A42" s="189"/>
      <c r="B42" s="190"/>
      <c r="C42" s="0"/>
      <c r="E42" s="190"/>
      <c r="F42" s="38"/>
      <c r="G42" s="38"/>
      <c r="H42" s="38"/>
      <c r="I42" s="190"/>
      <c r="J42" s="38"/>
      <c r="K42" s="38"/>
      <c r="L42" s="38"/>
      <c r="M42" s="38"/>
      <c r="N42" s="38"/>
      <c r="O42" s="192"/>
      <c r="P42" s="193"/>
    </row>
    <row r="43" customFormat="false" ht="12.8" hidden="false" customHeight="false" outlineLevel="0" collapsed="false">
      <c r="C43" s="1" t="s">
        <v>23</v>
      </c>
    </row>
    <row r="44" customFormat="false" ht="12.8" hidden="false" customHeight="false" outlineLevel="0" collapsed="false">
      <c r="C44" s="0"/>
    </row>
    <row r="45" customFormat="false" ht="12.8" hidden="false" customHeight="false" outlineLevel="0" collapsed="false">
      <c r="C45" s="45" t="s">
        <v>24</v>
      </c>
    </row>
    <row r="46" customFormat="false" ht="12.8" hidden="false" customHeight="false" outlineLevel="0" collapsed="false">
      <c r="C46" s="0"/>
    </row>
    <row r="47" customFormat="false" ht="12.8" hidden="false" customHeight="false" outlineLevel="0" collapsed="false">
      <c r="C47" s="1" t="s">
        <v>23</v>
      </c>
    </row>
  </sheetData>
  <mergeCells count="17">
    <mergeCell ref="A14:A16"/>
    <mergeCell ref="B14:B16"/>
    <mergeCell ref="D14:K14"/>
    <mergeCell ref="L14:P14"/>
    <mergeCell ref="D15:D16"/>
    <mergeCell ref="E15:E16"/>
    <mergeCell ref="F15:F16"/>
    <mergeCell ref="G15:G16"/>
    <mergeCell ref="H15:H16"/>
    <mergeCell ref="I15:I16"/>
    <mergeCell ref="J15:J16"/>
    <mergeCell ref="K15:K16"/>
    <mergeCell ref="L15:L16"/>
    <mergeCell ref="M15:M16"/>
    <mergeCell ref="N15:N16"/>
    <mergeCell ref="O15:O16"/>
    <mergeCell ref="P15:P16"/>
  </mergeCells>
  <printOptions headings="false" gridLines="false" gridLinesSet="true" horizontalCentered="true" verticalCentered="false"/>
  <pageMargins left="0" right="0" top="0.590277777777778" bottom="0.39375"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1:95"/>
  <sheetViews>
    <sheetView windowProtection="false" showFormulas="false" showGridLines="true" showRowColHeaders="true" showZeros="true" rightToLeft="false" tabSelected="false" showOutlineSymbols="true" defaultGridColor="true" view="pageBreakPreview" topLeftCell="A1" colorId="64" zoomScale="90" zoomScaleNormal="90" zoomScalePageLayoutView="90" workbookViewId="0">
      <selection pane="topLeft" activeCell="C63" activeCellId="0" sqref="C63"/>
    </sheetView>
  </sheetViews>
  <sheetFormatPr defaultRowHeight="12.75"/>
  <cols>
    <col collapsed="false" hidden="false" max="1" min="1" style="194" width="4.72448979591837"/>
    <col collapsed="false" hidden="false" max="2" min="2" style="195" width="4.32142857142857"/>
    <col collapsed="false" hidden="false" max="3" min="3" style="1" width="47.1122448979592"/>
    <col collapsed="false" hidden="false" max="4" min="4" style="1" width="6.47959183673469"/>
    <col collapsed="false" hidden="false" max="5" min="5" style="101" width="7.83163265306122"/>
    <col collapsed="false" hidden="false" max="6" min="6" style="102" width="6.88265306122449"/>
    <col collapsed="false" hidden="false" max="7" min="7" style="1" width="7.56122448979592"/>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36734693877551"/>
    <col collapsed="false" hidden="false" max="13" min="13" style="1" width="10.3928571428571"/>
    <col collapsed="false" hidden="false" max="14" min="14" style="1" width="10.1224489795918"/>
    <col collapsed="false" hidden="false" max="15" min="15" style="1" width="10.3928571428571"/>
    <col collapsed="false" hidden="false" max="16" min="16" style="1" width="11.2040816326531"/>
    <col collapsed="false" hidden="false" max="17" min="17" style="173" width="11.2040816326531"/>
    <col collapsed="false" hidden="false" max="1025" min="18"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197"/>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199"/>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93</v>
      </c>
      <c r="I4" s="0"/>
      <c r="J4" s="0"/>
      <c r="K4" s="0"/>
      <c r="L4" s="0"/>
      <c r="M4" s="3"/>
      <c r="N4" s="3"/>
      <c r="O4" s="4"/>
      <c r="P4" s="6"/>
      <c r="Q4" s="20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94</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P89</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Q10" s="207"/>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208"/>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203"/>
      <c r="B12" s="204"/>
      <c r="C12" s="0"/>
      <c r="D12" s="118"/>
      <c r="E12" s="205"/>
      <c r="F12" s="119"/>
      <c r="G12" s="118"/>
      <c r="H12" s="118"/>
      <c r="I12" s="118"/>
      <c r="J12" s="118"/>
      <c r="K12" s="118"/>
      <c r="L12" s="206"/>
      <c r="M12" s="0"/>
      <c r="N12" s="118"/>
      <c r="O12" s="118"/>
      <c r="P12" s="121"/>
      <c r="Q12" s="208"/>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209"/>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9.2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21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21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Q16" s="211"/>
    </row>
    <row r="17" s="221" customFormat="true" ht="12.75" hidden="false" customHeight="false" outlineLevel="0" collapsed="false">
      <c r="A17" s="149"/>
      <c r="B17" s="212"/>
      <c r="C17" s="213" t="s">
        <v>95</v>
      </c>
      <c r="D17" s="214"/>
      <c r="E17" s="215"/>
      <c r="F17" s="214"/>
      <c r="G17" s="149"/>
      <c r="H17" s="214"/>
      <c r="I17" s="216"/>
      <c r="J17" s="216"/>
      <c r="K17" s="217"/>
      <c r="L17" s="218"/>
      <c r="M17" s="219"/>
      <c r="N17" s="219"/>
      <c r="O17" s="219"/>
      <c r="P17" s="219"/>
      <c r="Q17" s="220"/>
    </row>
    <row r="18" customFormat="false" ht="13.5" hidden="false" customHeight="true" outlineLevel="0" collapsed="false">
      <c r="A18" s="146" t="n">
        <v>1</v>
      </c>
      <c r="B18" s="147" t="s">
        <v>66</v>
      </c>
      <c r="C18" s="222" t="s">
        <v>96</v>
      </c>
      <c r="D18" s="159" t="s">
        <v>89</v>
      </c>
      <c r="E18" s="223" t="n">
        <v>143.5</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25"/>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true" outlineLevel="0" collapsed="false">
      <c r="A19" s="146" t="n">
        <v>2</v>
      </c>
      <c r="B19" s="147" t="s">
        <v>66</v>
      </c>
      <c r="C19" s="222" t="s">
        <v>97</v>
      </c>
      <c r="D19" s="159" t="s">
        <v>89</v>
      </c>
      <c r="E19" s="223" t="n">
        <v>6.9</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25"/>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true" outlineLevel="0" collapsed="false">
      <c r="A20" s="146" t="n">
        <v>3</v>
      </c>
      <c r="B20" s="147" t="s">
        <v>66</v>
      </c>
      <c r="C20" s="222" t="s">
        <v>98</v>
      </c>
      <c r="D20" s="159" t="s">
        <v>89</v>
      </c>
      <c r="E20" s="223" t="n">
        <v>12.8</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25"/>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7" hidden="false" customHeight="true" outlineLevel="0" collapsed="false">
      <c r="A21" s="146" t="n">
        <v>4</v>
      </c>
      <c r="B21" s="147" t="s">
        <v>66</v>
      </c>
      <c r="C21" s="222" t="s">
        <v>99</v>
      </c>
      <c r="D21" s="159" t="s">
        <v>72</v>
      </c>
      <c r="E21" s="226" t="n">
        <v>108</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225"/>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05" hidden="false" customHeight="false" outlineLevel="0" collapsed="false">
      <c r="A22" s="146" t="n">
        <v>5</v>
      </c>
      <c r="B22" s="147" t="s">
        <v>66</v>
      </c>
      <c r="C22" s="227" t="s">
        <v>100</v>
      </c>
      <c r="D22" s="214" t="s">
        <v>101</v>
      </c>
      <c r="E22" s="228" t="n">
        <v>31</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225"/>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05" hidden="false" customHeight="false" outlineLevel="0" collapsed="false">
      <c r="A23" s="146" t="n">
        <v>6</v>
      </c>
      <c r="B23" s="147" t="s">
        <v>66</v>
      </c>
      <c r="C23" s="227" t="s">
        <v>102</v>
      </c>
      <c r="D23" s="214" t="s">
        <v>72</v>
      </c>
      <c r="E23" s="229" t="n">
        <v>4</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225"/>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6"/>
      <c r="B24" s="230"/>
      <c r="C24" s="231" t="s">
        <v>103</v>
      </c>
      <c r="D24" s="232"/>
      <c r="E24" s="215"/>
      <c r="F24" s="84"/>
      <c r="G24" s="84"/>
      <c r="H24" s="84"/>
      <c r="I24" s="84"/>
      <c r="J24" s="84"/>
      <c r="K24" s="217"/>
      <c r="L24" s="233" t="n">
        <f aca="false">SUM(L18:L23)</f>
        <v>0</v>
      </c>
      <c r="M24" s="234" t="n">
        <f aca="false">SUM(M18:M23)</f>
        <v>0</v>
      </c>
      <c r="N24" s="234" t="n">
        <f aca="false">SUM(N18:N23)</f>
        <v>0</v>
      </c>
      <c r="O24" s="234" t="n">
        <f aca="false">SUM(O18:O23)</f>
        <v>0</v>
      </c>
      <c r="P24" s="234" t="n">
        <f aca="false">SUM(P18:P23)</f>
        <v>0</v>
      </c>
      <c r="Q24" s="235"/>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8" hidden="false" customHeight="false" outlineLevel="0" collapsed="false">
      <c r="A25" s="149"/>
      <c r="B25" s="212"/>
      <c r="C25" s="236" t="s">
        <v>104</v>
      </c>
      <c r="D25" s="214"/>
      <c r="E25" s="215"/>
      <c r="F25" s="84"/>
      <c r="G25" s="84"/>
      <c r="H25" s="84"/>
      <c r="I25" s="84"/>
      <c r="J25" s="84"/>
      <c r="K25" s="217"/>
      <c r="L25" s="218"/>
      <c r="M25" s="219"/>
      <c r="N25" s="219"/>
      <c r="O25" s="219"/>
      <c r="P25" s="219"/>
      <c r="Q25" s="22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51.4" hidden="false" customHeight="false" outlineLevel="0" collapsed="false">
      <c r="A26" s="146" t="n">
        <v>7</v>
      </c>
      <c r="B26" s="147" t="s">
        <v>66</v>
      </c>
      <c r="C26" s="169" t="s">
        <v>105</v>
      </c>
      <c r="D26" s="214" t="s">
        <v>72</v>
      </c>
      <c r="E26" s="237" t="n">
        <v>37</v>
      </c>
      <c r="F26" s="84"/>
      <c r="G26" s="84"/>
      <c r="H26" s="84"/>
      <c r="I26" s="84"/>
      <c r="J26" s="84"/>
      <c r="K26" s="151" t="n">
        <f aca="false">ROUND(SUM(J26+H26+I26),2)</f>
        <v>0</v>
      </c>
      <c r="L26" s="224" t="n">
        <f aca="false">ROUND(F26*$E26,1)</f>
        <v>0</v>
      </c>
      <c r="M26" s="153" t="n">
        <f aca="false">ROUND(E26*H26,2)</f>
        <v>0</v>
      </c>
      <c r="N26" s="153" t="n">
        <f aca="false">ROUND(I26*E26,2)</f>
        <v>0</v>
      </c>
      <c r="O26" s="153" t="n">
        <f aca="false">ROUND(J26*E26,2)</f>
        <v>0</v>
      </c>
      <c r="P26" s="154" t="n">
        <f aca="false">ROUND(M26+N26+O26,2)</f>
        <v>0</v>
      </c>
      <c r="Q26" s="238"/>
      <c r="R26" s="239"/>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t="n">
        <v>8</v>
      </c>
      <c r="B27" s="147" t="s">
        <v>66</v>
      </c>
      <c r="C27" s="148" t="s">
        <v>106</v>
      </c>
      <c r="D27" s="214" t="s">
        <v>72</v>
      </c>
      <c r="E27" s="214" t="n">
        <v>40</v>
      </c>
      <c r="F27" s="84"/>
      <c r="G27" s="84"/>
      <c r="H27" s="84"/>
      <c r="I27" s="84"/>
      <c r="J27" s="84"/>
      <c r="K27" s="151" t="n">
        <f aca="false">ROUND(SUM(J27+H27+I27),2)</f>
        <v>0</v>
      </c>
      <c r="L27" s="224" t="n">
        <f aca="false">ROUND(F27*$E27,1)</f>
        <v>0</v>
      </c>
      <c r="M27" s="153" t="n">
        <f aca="false">ROUND(E27*H27,2)</f>
        <v>0</v>
      </c>
      <c r="N27" s="153" t="n">
        <f aca="false">ROUND(I27*E27,2)</f>
        <v>0</v>
      </c>
      <c r="O27" s="153" t="n">
        <f aca="false">ROUND(J27*E27,2)</f>
        <v>0</v>
      </c>
      <c r="P27" s="154" t="n">
        <f aca="false">ROUND(M27+N27+O27,2)</f>
        <v>0</v>
      </c>
      <c r="Q27" s="238"/>
      <c r="R27" s="239"/>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5" hidden="false" customHeight="false" outlineLevel="0" collapsed="false">
      <c r="A28" s="146" t="n">
        <v>9</v>
      </c>
      <c r="B28" s="147" t="s">
        <v>66</v>
      </c>
      <c r="C28" s="227" t="s">
        <v>107</v>
      </c>
      <c r="D28" s="214" t="s">
        <v>108</v>
      </c>
      <c r="E28" s="240" t="n">
        <v>986.1</v>
      </c>
      <c r="F28" s="84"/>
      <c r="G28" s="84"/>
      <c r="H28" s="84"/>
      <c r="I28" s="84"/>
      <c r="J28" s="84"/>
      <c r="K28" s="151" t="n">
        <f aca="false">ROUND(SUM(J28+H28+I28),2)</f>
        <v>0</v>
      </c>
      <c r="L28" s="224" t="n">
        <f aca="false">ROUND(F28*$E28,1)</f>
        <v>0</v>
      </c>
      <c r="M28" s="153" t="n">
        <f aca="false">ROUND(E28*H28,2)</f>
        <v>0</v>
      </c>
      <c r="N28" s="153" t="n">
        <f aca="false">ROUND(I28*E28,2)</f>
        <v>0</v>
      </c>
      <c r="O28" s="153" t="n">
        <f aca="false">ROUND(J28*E28,2)</f>
        <v>0</v>
      </c>
      <c r="P28" s="154" t="n">
        <f aca="false">ROUND(M28+N28+O28,2)</f>
        <v>0</v>
      </c>
      <c r="Q28" s="225"/>
      <c r="R28" s="239"/>
      <c r="S28" s="26"/>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5" hidden="false" customHeight="false" outlineLevel="0" collapsed="false">
      <c r="A29" s="146"/>
      <c r="B29" s="241"/>
      <c r="C29" s="217" t="s">
        <v>109</v>
      </c>
      <c r="D29" s="214" t="s">
        <v>108</v>
      </c>
      <c r="E29" s="242" t="n">
        <v>1084.7</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225"/>
      <c r="R29" s="239"/>
      <c r="S29" s="239"/>
      <c r="T29" s="243"/>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5" hidden="false" customHeight="false" outlineLevel="0" collapsed="false">
      <c r="A30" s="146" t="n">
        <v>10</v>
      </c>
      <c r="B30" s="147" t="s">
        <v>66</v>
      </c>
      <c r="C30" s="227" t="s">
        <v>110</v>
      </c>
      <c r="D30" s="214" t="s">
        <v>108</v>
      </c>
      <c r="E30" s="240" t="n">
        <v>986.1</v>
      </c>
      <c r="F30" s="84"/>
      <c r="G30" s="84"/>
      <c r="H30" s="84"/>
      <c r="I30" s="84"/>
      <c r="J30" s="84"/>
      <c r="K30" s="151" t="n">
        <f aca="false">ROUND(SUM(J30+H30+I30),2)</f>
        <v>0</v>
      </c>
      <c r="L30" s="224" t="n">
        <f aca="false">ROUND(F30*$E30,1)</f>
        <v>0</v>
      </c>
      <c r="M30" s="153" t="n">
        <f aca="false">ROUND(E30*H30,2)</f>
        <v>0</v>
      </c>
      <c r="N30" s="153" t="n">
        <f aca="false">ROUND(I30*E30,2)</f>
        <v>0</v>
      </c>
      <c r="O30" s="153" t="n">
        <f aca="false">ROUND(J30*E30,2)</f>
        <v>0</v>
      </c>
      <c r="P30" s="154" t="n">
        <f aca="false">ROUND(M30+N30+O30,2)</f>
        <v>0</v>
      </c>
      <c r="Q30" s="225"/>
      <c r="R30" s="239"/>
      <c r="S30" s="26"/>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5" hidden="false" customHeight="false" outlineLevel="0" collapsed="false">
      <c r="A31" s="146"/>
      <c r="B31" s="241"/>
      <c r="C31" s="217" t="s">
        <v>111</v>
      </c>
      <c r="D31" s="214" t="s">
        <v>108</v>
      </c>
      <c r="E31" s="242" t="n">
        <v>1193.2</v>
      </c>
      <c r="F31" s="84"/>
      <c r="G31" s="84"/>
      <c r="H31" s="84"/>
      <c r="I31" s="84"/>
      <c r="J31" s="84"/>
      <c r="K31" s="151" t="n">
        <f aca="false">ROUND(SUM(J31+H31+I31),2)</f>
        <v>0</v>
      </c>
      <c r="L31" s="224" t="n">
        <f aca="false">ROUND(F31*$E31,1)</f>
        <v>0</v>
      </c>
      <c r="M31" s="153" t="n">
        <f aca="false">ROUND(E31*H31,2)</f>
        <v>0</v>
      </c>
      <c r="N31" s="153" t="n">
        <f aca="false">ROUND(I31*E31,2)</f>
        <v>0</v>
      </c>
      <c r="O31" s="153" t="n">
        <f aca="false">ROUND(J31*E31,2)</f>
        <v>0</v>
      </c>
      <c r="P31" s="154" t="n">
        <f aca="false">ROUND(M31+N31+O31,2)</f>
        <v>0</v>
      </c>
      <c r="Q31" s="225"/>
      <c r="R31" s="239"/>
      <c r="S31" s="239"/>
      <c r="T31" s="243"/>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188" customFormat="true" ht="51.4" hidden="false" customHeight="false" outlineLevel="0" collapsed="false">
      <c r="A32" s="146" t="n">
        <v>11</v>
      </c>
      <c r="B32" s="147" t="s">
        <v>66</v>
      </c>
      <c r="C32" s="169" t="s">
        <v>112</v>
      </c>
      <c r="D32" s="156" t="s">
        <v>113</v>
      </c>
      <c r="E32" s="242" t="n">
        <v>66.6</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225"/>
      <c r="R32" s="239"/>
      <c r="S32" s="173"/>
    </row>
    <row r="33" s="221" customFormat="true" ht="14.05" hidden="false" customHeight="false" outlineLevel="0" collapsed="false">
      <c r="A33" s="146"/>
      <c r="B33" s="230"/>
      <c r="C33" s="244" t="s">
        <v>114</v>
      </c>
      <c r="D33" s="156" t="s">
        <v>113</v>
      </c>
      <c r="E33" s="242" t="n">
        <v>66.6</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225"/>
      <c r="R33" s="239"/>
      <c r="S33" s="26"/>
    </row>
    <row r="34" customFormat="false" ht="26.5" hidden="false" customHeight="false" outlineLevel="0" collapsed="false">
      <c r="A34" s="146"/>
      <c r="B34" s="230"/>
      <c r="C34" s="245" t="s">
        <v>115</v>
      </c>
      <c r="D34" s="156" t="s">
        <v>113</v>
      </c>
      <c r="E34" s="149" t="n">
        <v>79.92</v>
      </c>
      <c r="F34" s="84"/>
      <c r="G34" s="84"/>
      <c r="H34" s="84"/>
      <c r="I34" s="84"/>
      <c r="J34" s="84"/>
      <c r="K34" s="151" t="n">
        <f aca="false">ROUND(SUM(J34+H34+I34),2)</f>
        <v>0</v>
      </c>
      <c r="L34" s="224" t="n">
        <f aca="false">ROUND(F34*$E34,1)</f>
        <v>0</v>
      </c>
      <c r="M34" s="153" t="n">
        <f aca="false">ROUND(E34*H34,2)</f>
        <v>0</v>
      </c>
      <c r="N34" s="153" t="n">
        <f aca="false">ROUND(I34*E34,2)</f>
        <v>0</v>
      </c>
      <c r="O34" s="153" t="n">
        <f aca="false">ROUND(J34*E34,2)</f>
        <v>0</v>
      </c>
      <c r="P34" s="154" t="n">
        <f aca="false">ROUND(M34+N34+O34,2)</f>
        <v>0</v>
      </c>
      <c r="Q34" s="225"/>
      <c r="R34" s="239"/>
      <c r="S34" s="26"/>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5" hidden="false" customHeight="false" outlineLevel="0" collapsed="false">
      <c r="A35" s="146"/>
      <c r="B35" s="241"/>
      <c r="C35" s="217" t="s">
        <v>116</v>
      </c>
      <c r="D35" s="214" t="s">
        <v>89</v>
      </c>
      <c r="E35" s="149" t="n">
        <v>69.93</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225"/>
      <c r="R35" s="239"/>
      <c r="S35" s="239"/>
      <c r="T35" s="243"/>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05" hidden="false" customHeight="false" outlineLevel="0" collapsed="false">
      <c r="A36" s="146"/>
      <c r="B36" s="230"/>
      <c r="C36" s="244" t="s">
        <v>117</v>
      </c>
      <c r="D36" s="156" t="s">
        <v>74</v>
      </c>
      <c r="E36" s="149" t="n">
        <v>1</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225"/>
      <c r="R36" s="239"/>
      <c r="S36" s="26"/>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38.95" hidden="false" customHeight="false" outlineLevel="0" collapsed="false">
      <c r="A37" s="146" t="n">
        <v>12</v>
      </c>
      <c r="B37" s="147" t="s">
        <v>66</v>
      </c>
      <c r="C37" s="227" t="s">
        <v>118</v>
      </c>
      <c r="D37" s="156" t="s">
        <v>113</v>
      </c>
      <c r="E37" s="242" t="n">
        <v>66.6</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25"/>
      <c r="R37" s="239"/>
      <c r="S37" s="26"/>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4.05" hidden="false" customHeight="false" outlineLevel="0" collapsed="false">
      <c r="A38" s="146"/>
      <c r="B38" s="241"/>
      <c r="C38" s="246" t="s">
        <v>119</v>
      </c>
      <c r="D38" s="247" t="s">
        <v>120</v>
      </c>
      <c r="E38" s="248" t="n">
        <v>39.96</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225"/>
      <c r="R38" s="239"/>
      <c r="S38" s="26"/>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188" customFormat="true" ht="14.05" hidden="false" customHeight="false" outlineLevel="0" collapsed="false">
      <c r="A39" s="249"/>
      <c r="B39" s="249"/>
      <c r="C39" s="246" t="s">
        <v>121</v>
      </c>
      <c r="D39" s="247" t="s">
        <v>120</v>
      </c>
      <c r="E39" s="248" t="n">
        <v>46.62</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25"/>
      <c r="R39" s="239"/>
      <c r="S39" s="173"/>
    </row>
    <row r="40" s="188" customFormat="true" ht="14.05" hidden="false" customHeight="false" outlineLevel="0" collapsed="false">
      <c r="A40" s="249"/>
      <c r="B40" s="249"/>
      <c r="C40" s="246" t="s">
        <v>122</v>
      </c>
      <c r="D40" s="247" t="s">
        <v>108</v>
      </c>
      <c r="E40" s="248" t="n">
        <v>113.22</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25"/>
      <c r="R40" s="239"/>
      <c r="S40" s="173"/>
    </row>
    <row r="41" s="221" customFormat="true" ht="14.05" hidden="false" customHeight="false" outlineLevel="0" collapsed="false">
      <c r="A41" s="146"/>
      <c r="B41" s="241"/>
      <c r="C41" s="246" t="s">
        <v>123</v>
      </c>
      <c r="D41" s="250" t="s">
        <v>124</v>
      </c>
      <c r="E41" s="248" t="n">
        <v>2</v>
      </c>
      <c r="F41" s="84"/>
      <c r="G41" s="84"/>
      <c r="H41" s="84"/>
      <c r="I41" s="84"/>
      <c r="J41" s="84"/>
      <c r="K41" s="151" t="n">
        <f aca="false">ROUND(SUM(J41+H41+I41),2)</f>
        <v>0</v>
      </c>
      <c r="L41" s="224" t="n">
        <f aca="false">ROUND(F41*$E41,1)</f>
        <v>0</v>
      </c>
      <c r="M41" s="153" t="n">
        <f aca="false">ROUND(E41*H41,2)</f>
        <v>0</v>
      </c>
      <c r="N41" s="153" t="n">
        <f aca="false">ROUND(I41*E41,2)</f>
        <v>0</v>
      </c>
      <c r="O41" s="153" t="n">
        <f aca="false">ROUND(J41*E41,2)</f>
        <v>0</v>
      </c>
      <c r="P41" s="154" t="n">
        <f aca="false">ROUND(M41+N41+O41,2)</f>
        <v>0</v>
      </c>
      <c r="Q41" s="225"/>
      <c r="R41" s="239"/>
      <c r="S41" s="26"/>
    </row>
    <row r="42" s="221" customFormat="true" ht="14.05" hidden="false" customHeight="false" outlineLevel="0" collapsed="false">
      <c r="A42" s="146"/>
      <c r="B42" s="241"/>
      <c r="C42" s="217" t="s">
        <v>125</v>
      </c>
      <c r="D42" s="214" t="s">
        <v>108</v>
      </c>
      <c r="E42" s="149" t="n">
        <v>732.6</v>
      </c>
      <c r="F42" s="84"/>
      <c r="G42" s="84"/>
      <c r="H42" s="84"/>
      <c r="I42" s="84"/>
      <c r="J42" s="84"/>
      <c r="K42" s="151" t="n">
        <f aca="false">ROUND(SUM(J42+H42+I42),2)</f>
        <v>0</v>
      </c>
      <c r="L42" s="224" t="n">
        <f aca="false">ROUND(F42*$E42,1)</f>
        <v>0</v>
      </c>
      <c r="M42" s="153" t="n">
        <f aca="false">ROUND(E42*H42,2)</f>
        <v>0</v>
      </c>
      <c r="N42" s="153" t="n">
        <f aca="false">ROUND(I42*E42,2)</f>
        <v>0</v>
      </c>
      <c r="O42" s="153" t="n">
        <f aca="false">ROUND(J42*E42,2)</f>
        <v>0</v>
      </c>
      <c r="P42" s="154" t="n">
        <f aca="false">ROUND(M42+N42+O42,2)</f>
        <v>0</v>
      </c>
      <c r="Q42" s="225"/>
      <c r="R42" s="239"/>
      <c r="S42" s="26"/>
    </row>
    <row r="43" s="221" customFormat="true" ht="14.05" hidden="false" customHeight="false" outlineLevel="0" collapsed="false">
      <c r="A43" s="146" t="n">
        <v>13</v>
      </c>
      <c r="B43" s="147" t="s">
        <v>66</v>
      </c>
      <c r="C43" s="227" t="s">
        <v>126</v>
      </c>
      <c r="D43" s="156" t="s">
        <v>113</v>
      </c>
      <c r="E43" s="242" t="n">
        <v>66.6</v>
      </c>
      <c r="F43" s="84"/>
      <c r="G43" s="84"/>
      <c r="H43" s="84"/>
      <c r="I43" s="84"/>
      <c r="J43" s="84"/>
      <c r="K43" s="151" t="n">
        <f aca="false">ROUND(SUM(J43+H43+I43),2)</f>
        <v>0</v>
      </c>
      <c r="L43" s="224" t="n">
        <f aca="false">ROUND(F43*$E43,1)</f>
        <v>0</v>
      </c>
      <c r="M43" s="153" t="n">
        <f aca="false">ROUND(E43*H43,2)</f>
        <v>0</v>
      </c>
      <c r="N43" s="153" t="n">
        <f aca="false">ROUND(I43*E43,2)</f>
        <v>0</v>
      </c>
      <c r="O43" s="153" t="n">
        <f aca="false">ROUND(J43*E43,2)</f>
        <v>0</v>
      </c>
      <c r="P43" s="154" t="n">
        <f aca="false">ROUND(M43+N43+O43,2)</f>
        <v>0</v>
      </c>
      <c r="Q43" s="225"/>
      <c r="R43" s="239"/>
      <c r="S43" s="26"/>
    </row>
    <row r="44" customFormat="false" ht="14.05" hidden="false" customHeight="false" outlineLevel="0" collapsed="false">
      <c r="A44" s="146"/>
      <c r="B44" s="241"/>
      <c r="C44" s="217" t="s">
        <v>127</v>
      </c>
      <c r="D44" s="214" t="s">
        <v>128</v>
      </c>
      <c r="E44" s="242" t="n">
        <v>9.99</v>
      </c>
      <c r="F44" s="84"/>
      <c r="G44" s="84"/>
      <c r="H44" s="84"/>
      <c r="I44" s="84"/>
      <c r="J44" s="84"/>
      <c r="K44" s="151" t="n">
        <f aca="false">ROUND(SUM(J44+H44+I44),2)</f>
        <v>0</v>
      </c>
      <c r="L44" s="224" t="n">
        <f aca="false">ROUND(F44*$E44,1)</f>
        <v>0</v>
      </c>
      <c r="M44" s="153" t="n">
        <f aca="false">ROUND(E44*H44,2)</f>
        <v>0</v>
      </c>
      <c r="N44" s="153" t="n">
        <f aca="false">ROUND(I44*E44,2)</f>
        <v>0</v>
      </c>
      <c r="O44" s="153" t="n">
        <f aca="false">ROUND(J44*E44,2)</f>
        <v>0</v>
      </c>
      <c r="P44" s="154" t="n">
        <f aca="false">ROUND(M44+N44+O44,2)</f>
        <v>0</v>
      </c>
      <c r="Q44" s="225"/>
      <c r="R44" s="239"/>
      <c r="S44" s="26"/>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05" hidden="false" customHeight="false" outlineLevel="0" collapsed="false">
      <c r="A45" s="146" t="n">
        <v>14</v>
      </c>
      <c r="B45" s="147" t="s">
        <v>66</v>
      </c>
      <c r="C45" s="227" t="s">
        <v>129</v>
      </c>
      <c r="D45" s="214" t="s">
        <v>89</v>
      </c>
      <c r="E45" s="242" t="n">
        <v>66.6</v>
      </c>
      <c r="F45" s="84"/>
      <c r="G45" s="84"/>
      <c r="H45" s="84"/>
      <c r="I45" s="84"/>
      <c r="J45" s="84"/>
      <c r="K45" s="151" t="n">
        <f aca="false">ROUND(SUM(J45+H45+I45),2)</f>
        <v>0</v>
      </c>
      <c r="L45" s="224" t="n">
        <f aca="false">ROUND(F45*$E45,1)</f>
        <v>0</v>
      </c>
      <c r="M45" s="153" t="n">
        <f aca="false">ROUND(E45*H45,2)</f>
        <v>0</v>
      </c>
      <c r="N45" s="153" t="n">
        <f aca="false">ROUND(I45*E45,2)</f>
        <v>0</v>
      </c>
      <c r="O45" s="153" t="n">
        <f aca="false">ROUND(J45*E45,2)</f>
        <v>0</v>
      </c>
      <c r="P45" s="154" t="n">
        <f aca="false">ROUND(M45+N45+O45,2)</f>
        <v>0</v>
      </c>
      <c r="Q45" s="225"/>
      <c r="R45" s="239"/>
      <c r="S45" s="26"/>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9" hidden="false" customHeight="true" outlineLevel="0" collapsed="false">
      <c r="A46" s="146"/>
      <c r="B46" s="241"/>
      <c r="C46" s="217" t="s">
        <v>130</v>
      </c>
      <c r="D46" s="214" t="s">
        <v>128</v>
      </c>
      <c r="E46" s="242" t="n">
        <v>23.31</v>
      </c>
      <c r="F46" s="84"/>
      <c r="G46" s="84"/>
      <c r="H46" s="84"/>
      <c r="I46" s="84"/>
      <c r="J46" s="84"/>
      <c r="K46" s="151" t="n">
        <f aca="false">ROUND(SUM(J46+H46+I46),2)</f>
        <v>0</v>
      </c>
      <c r="L46" s="224" t="n">
        <f aca="false">ROUND(F46*$E46,1)</f>
        <v>0</v>
      </c>
      <c r="M46" s="153" t="n">
        <f aca="false">ROUND(E46*H46,2)</f>
        <v>0</v>
      </c>
      <c r="N46" s="153" t="n">
        <f aca="false">ROUND(I46*E46,2)</f>
        <v>0</v>
      </c>
      <c r="O46" s="153" t="n">
        <f aca="false">ROUND(J46*E46,2)</f>
        <v>0</v>
      </c>
      <c r="P46" s="154" t="n">
        <f aca="false">ROUND(M46+N46+O46,2)</f>
        <v>0</v>
      </c>
      <c r="Q46" s="225"/>
      <c r="R46" s="239"/>
      <c r="S46" s="26"/>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6.5" hidden="false" customHeight="false" outlineLevel="0" collapsed="false">
      <c r="A47" s="146" t="n">
        <v>15</v>
      </c>
      <c r="B47" s="147" t="s">
        <v>66</v>
      </c>
      <c r="C47" s="227" t="s">
        <v>131</v>
      </c>
      <c r="D47" s="214" t="s">
        <v>108</v>
      </c>
      <c r="E47" s="240" t="n">
        <v>359.4</v>
      </c>
      <c r="F47" s="84"/>
      <c r="G47" s="84"/>
      <c r="H47" s="84"/>
      <c r="I47" s="84"/>
      <c r="J47" s="84"/>
      <c r="K47" s="151" t="n">
        <f aca="false">ROUND(SUM(J47+H47+I47),2)</f>
        <v>0</v>
      </c>
      <c r="L47" s="224" t="n">
        <f aca="false">ROUND(F47*$E47,1)</f>
        <v>0</v>
      </c>
      <c r="M47" s="153" t="n">
        <f aca="false">ROUND(E47*H47,2)</f>
        <v>0</v>
      </c>
      <c r="N47" s="153" t="n">
        <f aca="false">ROUND(I47*E47,2)</f>
        <v>0</v>
      </c>
      <c r="O47" s="153" t="n">
        <f aca="false">ROUND(J47*E47,2)</f>
        <v>0</v>
      </c>
      <c r="P47" s="154" t="n">
        <f aca="false">ROUND(M47+N47+O47,2)</f>
        <v>0</v>
      </c>
      <c r="Q47" s="225"/>
      <c r="R47" s="239"/>
      <c r="S47" s="26"/>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05" hidden="false" customHeight="false" outlineLevel="0" collapsed="false">
      <c r="A48" s="146"/>
      <c r="B48" s="241"/>
      <c r="C48" s="217" t="s">
        <v>132</v>
      </c>
      <c r="D48" s="214" t="s">
        <v>108</v>
      </c>
      <c r="E48" s="251" t="n">
        <v>395.3</v>
      </c>
      <c r="F48" s="84"/>
      <c r="G48" s="84"/>
      <c r="H48" s="84"/>
      <c r="I48" s="84"/>
      <c r="J48" s="84"/>
      <c r="K48" s="151" t="n">
        <f aca="false">ROUND(SUM(J48+H48+I48),2)</f>
        <v>0</v>
      </c>
      <c r="L48" s="224" t="n">
        <f aca="false">ROUND(F48*$E48,1)</f>
        <v>0</v>
      </c>
      <c r="M48" s="153" t="n">
        <f aca="false">ROUND(E48*H48,2)</f>
        <v>0</v>
      </c>
      <c r="N48" s="153" t="n">
        <f aca="false">ROUND(I48*E48,2)</f>
        <v>0</v>
      </c>
      <c r="O48" s="153" t="n">
        <f aca="false">ROUND(J48*E48,2)</f>
        <v>0</v>
      </c>
      <c r="P48" s="154" t="n">
        <f aca="false">ROUND(M48+N48+O48,2)</f>
        <v>0</v>
      </c>
      <c r="Q48" s="225"/>
      <c r="R48" s="239"/>
      <c r="S48" s="26"/>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4.05" hidden="false" customHeight="false" outlineLevel="0" collapsed="false">
      <c r="A49" s="146"/>
      <c r="B49" s="241"/>
      <c r="C49" s="217" t="s">
        <v>133</v>
      </c>
      <c r="D49" s="214" t="s">
        <v>74</v>
      </c>
      <c r="E49" s="214" t="n">
        <v>1</v>
      </c>
      <c r="F49" s="84"/>
      <c r="G49" s="84"/>
      <c r="H49" s="84"/>
      <c r="I49" s="84"/>
      <c r="J49" s="84"/>
      <c r="K49" s="151" t="n">
        <f aca="false">ROUND(SUM(J49+H49+I49),2)</f>
        <v>0</v>
      </c>
      <c r="L49" s="224" t="n">
        <f aca="false">ROUND(F49*$E49,1)</f>
        <v>0</v>
      </c>
      <c r="M49" s="153" t="n">
        <f aca="false">ROUND(E49*H49,2)</f>
        <v>0</v>
      </c>
      <c r="N49" s="153" t="n">
        <f aca="false">ROUND(I49*E49,2)</f>
        <v>0</v>
      </c>
      <c r="O49" s="153" t="n">
        <f aca="false">ROUND(J49*E49,2)</f>
        <v>0</v>
      </c>
      <c r="P49" s="154" t="n">
        <f aca="false">ROUND(M49+N49+O49,2)</f>
        <v>0</v>
      </c>
      <c r="Q49" s="225"/>
      <c r="R49" s="239"/>
      <c r="S49" s="26"/>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6.5" hidden="false" customHeight="false" outlineLevel="0" collapsed="false">
      <c r="A50" s="146" t="n">
        <v>16</v>
      </c>
      <c r="B50" s="147" t="s">
        <v>66</v>
      </c>
      <c r="C50" s="227" t="s">
        <v>134</v>
      </c>
      <c r="D50" s="214" t="s">
        <v>108</v>
      </c>
      <c r="E50" s="242" t="n">
        <v>359.4</v>
      </c>
      <c r="F50" s="84"/>
      <c r="G50" s="84"/>
      <c r="H50" s="84"/>
      <c r="I50" s="84"/>
      <c r="J50" s="84"/>
      <c r="K50" s="151" t="n">
        <f aca="false">ROUND(SUM(J50+H50+I50),2)</f>
        <v>0</v>
      </c>
      <c r="L50" s="224" t="n">
        <f aca="false">ROUND(F50*$E50,1)</f>
        <v>0</v>
      </c>
      <c r="M50" s="153" t="n">
        <f aca="false">ROUND(E50*H50,2)</f>
        <v>0</v>
      </c>
      <c r="N50" s="153" t="n">
        <f aca="false">ROUND(I50*E50,2)</f>
        <v>0</v>
      </c>
      <c r="O50" s="153" t="n">
        <f aca="false">ROUND(J50*E50,2)</f>
        <v>0</v>
      </c>
      <c r="P50" s="154" t="n">
        <f aca="false">ROUND(M50+N50+O50,2)</f>
        <v>0</v>
      </c>
      <c r="Q50" s="225"/>
      <c r="R50" s="239"/>
      <c r="S50" s="26"/>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05" hidden="false" customHeight="false" outlineLevel="0" collapsed="false">
      <c r="A51" s="146"/>
      <c r="B51" s="241"/>
      <c r="C51" s="217" t="s">
        <v>135</v>
      </c>
      <c r="D51" s="214" t="s">
        <v>108</v>
      </c>
      <c r="E51" s="251" t="n">
        <v>395.3</v>
      </c>
      <c r="F51" s="84"/>
      <c r="G51" s="84"/>
      <c r="H51" s="84"/>
      <c r="I51" s="84"/>
      <c r="J51" s="84"/>
      <c r="K51" s="151" t="n">
        <f aca="false">ROUND(SUM(J51+H51+I51),2)</f>
        <v>0</v>
      </c>
      <c r="L51" s="224" t="n">
        <f aca="false">ROUND(F51*$E51,1)</f>
        <v>0</v>
      </c>
      <c r="M51" s="153" t="n">
        <f aca="false">ROUND(E51*H51,2)</f>
        <v>0</v>
      </c>
      <c r="N51" s="153" t="n">
        <f aca="false">ROUND(I51*E51,2)</f>
        <v>0</v>
      </c>
      <c r="O51" s="153" t="n">
        <f aca="false">ROUND(J51*E51,2)</f>
        <v>0</v>
      </c>
      <c r="P51" s="154" t="n">
        <f aca="false">ROUND(M51+N51+O51,2)</f>
        <v>0</v>
      </c>
      <c r="Q51" s="225"/>
      <c r="R51" s="239"/>
      <c r="S51" s="26"/>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05" hidden="false" customHeight="false" outlineLevel="0" collapsed="false">
      <c r="A52" s="146"/>
      <c r="B52" s="241"/>
      <c r="C52" s="217" t="s">
        <v>133</v>
      </c>
      <c r="D52" s="214" t="s">
        <v>136</v>
      </c>
      <c r="E52" s="214" t="n">
        <v>1</v>
      </c>
      <c r="F52" s="84"/>
      <c r="G52" s="84"/>
      <c r="H52" s="84"/>
      <c r="I52" s="84"/>
      <c r="J52" s="84"/>
      <c r="K52" s="151" t="n">
        <f aca="false">ROUND(SUM(J52+H52+I52),2)</f>
        <v>0</v>
      </c>
      <c r="L52" s="224" t="n">
        <f aca="false">ROUND(F52*$E52,1)</f>
        <v>0</v>
      </c>
      <c r="M52" s="153" t="n">
        <f aca="false">ROUND(E52*H52,2)</f>
        <v>0</v>
      </c>
      <c r="N52" s="153" t="n">
        <f aca="false">ROUND(I52*E52,2)</f>
        <v>0</v>
      </c>
      <c r="O52" s="153" t="n">
        <f aca="false">ROUND(J52*E52,2)</f>
        <v>0</v>
      </c>
      <c r="P52" s="154" t="n">
        <f aca="false">ROUND(M52+N52+O52,2)</f>
        <v>0</v>
      </c>
      <c r="Q52" s="225"/>
      <c r="R52" s="239"/>
      <c r="S52" s="26"/>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4.05" hidden="false" customHeight="false" outlineLevel="0" collapsed="false">
      <c r="A53" s="149"/>
      <c r="B53" s="230"/>
      <c r="C53" s="252" t="s">
        <v>137</v>
      </c>
      <c r="D53" s="232"/>
      <c r="E53" s="223"/>
      <c r="F53" s="84"/>
      <c r="G53" s="84"/>
      <c r="H53" s="84"/>
      <c r="I53" s="84"/>
      <c r="J53" s="84"/>
      <c r="K53" s="217"/>
      <c r="L53" s="233" t="n">
        <f aca="false">SUM(L26:L52)</f>
        <v>0</v>
      </c>
      <c r="M53" s="234" t="n">
        <f aca="false">SUM(M26:M52)</f>
        <v>0</v>
      </c>
      <c r="N53" s="234" t="n">
        <f aca="false">SUM(N26:N52)</f>
        <v>0</v>
      </c>
      <c r="O53" s="234" t="n">
        <f aca="false">SUM(O26:O52)</f>
        <v>0</v>
      </c>
      <c r="P53" s="234" t="n">
        <f aca="false">SUM(P26:P52)</f>
        <v>0</v>
      </c>
      <c r="Q53" s="235"/>
      <c r="R53" s="26"/>
      <c r="S53" s="26"/>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2.8" hidden="false" customHeight="false" outlineLevel="0" collapsed="false">
      <c r="A54" s="149"/>
      <c r="B54" s="212"/>
      <c r="C54" s="236" t="s">
        <v>138</v>
      </c>
      <c r="D54" s="214"/>
      <c r="E54" s="215"/>
      <c r="F54" s="84"/>
      <c r="G54" s="84"/>
      <c r="H54" s="84"/>
      <c r="I54" s="84"/>
      <c r="J54" s="84"/>
      <c r="K54" s="217"/>
      <c r="L54" s="218"/>
      <c r="M54" s="219"/>
      <c r="N54" s="219"/>
      <c r="O54" s="219"/>
      <c r="P54" s="219"/>
      <c r="Q54" s="220"/>
      <c r="R54" s="26"/>
      <c r="S54" s="26"/>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51.4" hidden="false" customHeight="false" outlineLevel="0" collapsed="false">
      <c r="A55" s="146" t="n">
        <v>17</v>
      </c>
      <c r="B55" s="147" t="s">
        <v>66</v>
      </c>
      <c r="C55" s="227" t="s">
        <v>139</v>
      </c>
      <c r="D55" s="214" t="s">
        <v>72</v>
      </c>
      <c r="E55" s="226" t="n">
        <v>3</v>
      </c>
      <c r="F55" s="84"/>
      <c r="G55" s="84"/>
      <c r="H55" s="84"/>
      <c r="I55" s="84"/>
      <c r="J55" s="84"/>
      <c r="K55" s="151" t="n">
        <f aca="false">ROUND(SUM(J55+H55+I55),2)</f>
        <v>0</v>
      </c>
      <c r="L55" s="224" t="n">
        <f aca="false">ROUND(F55*$E55,1)</f>
        <v>0</v>
      </c>
      <c r="M55" s="153" t="n">
        <f aca="false">ROUND(E55*H55,2)</f>
        <v>0</v>
      </c>
      <c r="N55" s="153" t="n">
        <f aca="false">ROUND(I55*E55,2)</f>
        <v>0</v>
      </c>
      <c r="O55" s="153" t="n">
        <f aca="false">ROUND(J55*E55,2)</f>
        <v>0</v>
      </c>
      <c r="P55" s="154" t="n">
        <f aca="false">ROUND(M55+N55+O55,2)</f>
        <v>0</v>
      </c>
      <c r="Q55" s="225"/>
      <c r="R55" s="26"/>
      <c r="S55" s="26"/>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188" customFormat="true" ht="38.95" hidden="false" customHeight="false" outlineLevel="0" collapsed="false">
      <c r="A56" s="146" t="n">
        <v>18</v>
      </c>
      <c r="B56" s="147" t="s">
        <v>66</v>
      </c>
      <c r="C56" s="169" t="s">
        <v>140</v>
      </c>
      <c r="D56" s="156" t="s">
        <v>113</v>
      </c>
      <c r="E56" s="223" t="n">
        <v>6.6</v>
      </c>
      <c r="F56" s="84"/>
      <c r="G56" s="84"/>
      <c r="H56" s="84"/>
      <c r="I56" s="84"/>
      <c r="J56" s="84"/>
      <c r="K56" s="151" t="n">
        <f aca="false">ROUND(SUM(J56+H56+I56),2)</f>
        <v>0</v>
      </c>
      <c r="L56" s="224" t="n">
        <f aca="false">ROUND(F56*$E56,1)</f>
        <v>0</v>
      </c>
      <c r="M56" s="153" t="n">
        <f aca="false">ROUND(E56*H56,2)</f>
        <v>0</v>
      </c>
      <c r="N56" s="153" t="n">
        <f aca="false">ROUND(I56*E56,2)</f>
        <v>0</v>
      </c>
      <c r="O56" s="153" t="n">
        <f aca="false">ROUND(J56*E56,2)</f>
        <v>0</v>
      </c>
      <c r="P56" s="154" t="n">
        <f aca="false">ROUND(M56+N56+O56,2)</f>
        <v>0</v>
      </c>
      <c r="Q56" s="225"/>
      <c r="R56" s="26"/>
      <c r="S56" s="173"/>
    </row>
    <row r="57" s="221" customFormat="true" ht="14.05" hidden="false" customHeight="false" outlineLevel="0" collapsed="false">
      <c r="A57" s="146"/>
      <c r="B57" s="230"/>
      <c r="C57" s="244" t="s">
        <v>114</v>
      </c>
      <c r="D57" s="156" t="s">
        <v>113</v>
      </c>
      <c r="E57" s="223" t="n">
        <v>6.6</v>
      </c>
      <c r="F57" s="84"/>
      <c r="G57" s="84"/>
      <c r="H57" s="84"/>
      <c r="I57" s="84"/>
      <c r="J57" s="84"/>
      <c r="K57" s="151" t="n">
        <f aca="false">ROUND(SUM(J57+H57+I57),2)</f>
        <v>0</v>
      </c>
      <c r="L57" s="224" t="n">
        <f aca="false">ROUND(F57*$E57,1)</f>
        <v>0</v>
      </c>
      <c r="M57" s="153" t="n">
        <f aca="false">ROUND(E57*H57,2)</f>
        <v>0</v>
      </c>
      <c r="N57" s="153" t="n">
        <f aca="false">ROUND(I57*E57,2)</f>
        <v>0</v>
      </c>
      <c r="O57" s="153" t="n">
        <f aca="false">ROUND(J57*E57,2)</f>
        <v>0</v>
      </c>
      <c r="P57" s="154" t="n">
        <f aca="false">ROUND(M57+N57+O57,2)</f>
        <v>0</v>
      </c>
      <c r="Q57" s="225"/>
      <c r="R57" s="26"/>
      <c r="S57" s="26"/>
    </row>
    <row r="58" customFormat="false" ht="26.5" hidden="false" customHeight="false" outlineLevel="0" collapsed="false">
      <c r="A58" s="146"/>
      <c r="B58" s="230"/>
      <c r="C58" s="253" t="s">
        <v>141</v>
      </c>
      <c r="D58" s="156" t="s">
        <v>113</v>
      </c>
      <c r="E58" s="150" t="n">
        <v>7.8</v>
      </c>
      <c r="F58" s="84"/>
      <c r="G58" s="84"/>
      <c r="H58" s="84"/>
      <c r="I58" s="84"/>
      <c r="J58" s="84"/>
      <c r="K58" s="151" t="n">
        <f aca="false">ROUND(SUM(J58+H58+I58),2)</f>
        <v>0</v>
      </c>
      <c r="L58" s="224" t="n">
        <f aca="false">ROUND(F58*$E58,1)</f>
        <v>0</v>
      </c>
      <c r="M58" s="153" t="n">
        <f aca="false">ROUND(E58*H58,2)</f>
        <v>0</v>
      </c>
      <c r="N58" s="153" t="n">
        <f aca="false">ROUND(I58*E58,2)</f>
        <v>0</v>
      </c>
      <c r="O58" s="153" t="n">
        <f aca="false">ROUND(J58*E58,2)</f>
        <v>0</v>
      </c>
      <c r="P58" s="154" t="n">
        <f aca="false">ROUND(M58+N58+O58,2)</f>
        <v>0</v>
      </c>
      <c r="Q58" s="225"/>
      <c r="R58" s="26"/>
      <c r="S58" s="26"/>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261" customFormat="true" ht="25.35" hidden="false" customHeight="false" outlineLevel="0" collapsed="false">
      <c r="A59" s="157"/>
      <c r="B59" s="254"/>
      <c r="C59" s="255" t="s">
        <v>142</v>
      </c>
      <c r="D59" s="215" t="s">
        <v>89</v>
      </c>
      <c r="E59" s="223" t="n">
        <v>6.7</v>
      </c>
      <c r="F59" s="84"/>
      <c r="G59" s="84"/>
      <c r="H59" s="84"/>
      <c r="I59" s="84"/>
      <c r="J59" s="84"/>
      <c r="K59" s="256" t="n">
        <f aca="false">ROUND(SUM(J59+H59+I59),2)</f>
        <v>0</v>
      </c>
      <c r="L59" s="257" t="n">
        <f aca="false">ROUND(F59*$E59,1)</f>
        <v>0</v>
      </c>
      <c r="M59" s="258" t="n">
        <f aca="false">ROUND(E59*H59,2)</f>
        <v>0</v>
      </c>
      <c r="N59" s="258" t="n">
        <f aca="false">ROUND(I59*E59,2)</f>
        <v>0</v>
      </c>
      <c r="O59" s="258" t="n">
        <f aca="false">ROUND(J59*E59,2)</f>
        <v>0</v>
      </c>
      <c r="P59" s="259" t="n">
        <f aca="false">ROUND(M59+N59+O59,2)</f>
        <v>0</v>
      </c>
      <c r="Q59" s="225"/>
      <c r="R59" s="26"/>
      <c r="S59" s="260"/>
      <c r="T59" s="81"/>
    </row>
    <row r="60" s="221" customFormat="true" ht="14.05" hidden="false" customHeight="false" outlineLevel="0" collapsed="false">
      <c r="A60" s="146"/>
      <c r="B60" s="230"/>
      <c r="C60" s="244" t="s">
        <v>117</v>
      </c>
      <c r="D60" s="156" t="s">
        <v>74</v>
      </c>
      <c r="E60" s="150" t="n">
        <v>1</v>
      </c>
      <c r="F60" s="84"/>
      <c r="G60" s="84"/>
      <c r="H60" s="84"/>
      <c r="I60" s="84"/>
      <c r="J60" s="84"/>
      <c r="K60" s="151" t="n">
        <f aca="false">ROUND(SUM(J60+H60+I60),2)</f>
        <v>0</v>
      </c>
      <c r="L60" s="224" t="n">
        <f aca="false">ROUND(F60*$E60,1)</f>
        <v>0</v>
      </c>
      <c r="M60" s="153" t="n">
        <f aca="false">ROUND(E60*H60,2)</f>
        <v>0</v>
      </c>
      <c r="N60" s="153" t="n">
        <f aca="false">ROUND(I60*E60,2)</f>
        <v>0</v>
      </c>
      <c r="O60" s="153" t="n">
        <f aca="false">ROUND(J60*E60,2)</f>
        <v>0</v>
      </c>
      <c r="P60" s="154" t="n">
        <f aca="false">ROUND(M60+N60+O60,2)</f>
        <v>0</v>
      </c>
      <c r="Q60" s="225"/>
      <c r="R60" s="26"/>
      <c r="S60" s="26"/>
    </row>
    <row r="61" customFormat="false" ht="26.5" hidden="false" customHeight="false" outlineLevel="0" collapsed="false">
      <c r="A61" s="146" t="n">
        <v>19</v>
      </c>
      <c r="B61" s="147" t="s">
        <v>66</v>
      </c>
      <c r="C61" s="227" t="s">
        <v>143</v>
      </c>
      <c r="D61" s="156" t="s">
        <v>113</v>
      </c>
      <c r="E61" s="223" t="n">
        <v>6.6</v>
      </c>
      <c r="F61" s="84"/>
      <c r="G61" s="84"/>
      <c r="H61" s="84"/>
      <c r="I61" s="84"/>
      <c r="J61" s="84"/>
      <c r="K61" s="151" t="n">
        <f aca="false">ROUND(SUM(J61+H61+I61),2)</f>
        <v>0</v>
      </c>
      <c r="L61" s="224" t="n">
        <f aca="false">ROUND(F61*$E61,1)</f>
        <v>0</v>
      </c>
      <c r="M61" s="153" t="n">
        <f aca="false">ROUND(E61*H61,2)</f>
        <v>0</v>
      </c>
      <c r="N61" s="153" t="n">
        <f aca="false">ROUND(I61*E61,2)</f>
        <v>0</v>
      </c>
      <c r="O61" s="153" t="n">
        <f aca="false">ROUND(J61*E61,2)</f>
        <v>0</v>
      </c>
      <c r="P61" s="154" t="n">
        <f aca="false">ROUND(M61+N61+O61,2)</f>
        <v>0</v>
      </c>
      <c r="Q61" s="225"/>
      <c r="R61" s="26"/>
      <c r="S61" s="26"/>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4.05" hidden="false" customHeight="false" outlineLevel="0" collapsed="false">
      <c r="A62" s="146"/>
      <c r="B62" s="241"/>
      <c r="C62" s="262" t="s">
        <v>119</v>
      </c>
      <c r="D62" s="263" t="s">
        <v>120</v>
      </c>
      <c r="E62" s="150" t="n">
        <v>7.92</v>
      </c>
      <c r="F62" s="84"/>
      <c r="G62" s="84"/>
      <c r="H62" s="84"/>
      <c r="I62" s="84"/>
      <c r="J62" s="84"/>
      <c r="K62" s="151" t="n">
        <f aca="false">ROUND(SUM(J62+H62+I62),2)</f>
        <v>0</v>
      </c>
      <c r="L62" s="224" t="n">
        <f aca="false">ROUND(F62*$E62,1)</f>
        <v>0</v>
      </c>
      <c r="M62" s="153" t="n">
        <f aca="false">ROUND(E62*H62,2)</f>
        <v>0</v>
      </c>
      <c r="N62" s="153" t="n">
        <f aca="false">ROUND(I62*E62,2)</f>
        <v>0</v>
      </c>
      <c r="O62" s="153" t="n">
        <f aca="false">ROUND(J62*E62,2)</f>
        <v>0</v>
      </c>
      <c r="P62" s="154" t="n">
        <f aca="false">ROUND(M62+N62+O62,2)</f>
        <v>0</v>
      </c>
      <c r="Q62" s="225"/>
      <c r="R62" s="26"/>
      <c r="S62" s="26"/>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188" customFormat="true" ht="14.05" hidden="false" customHeight="false" outlineLevel="0" collapsed="false">
      <c r="A63" s="249"/>
      <c r="B63" s="249"/>
      <c r="C63" s="262" t="s">
        <v>121</v>
      </c>
      <c r="D63" s="263" t="s">
        <v>120</v>
      </c>
      <c r="E63" s="223" t="n">
        <v>6.93</v>
      </c>
      <c r="F63" s="84"/>
      <c r="G63" s="84"/>
      <c r="H63" s="84"/>
      <c r="I63" s="84"/>
      <c r="J63" s="84"/>
      <c r="K63" s="151" t="n">
        <f aca="false">ROUND(SUM(J63+H63+I63),2)</f>
        <v>0</v>
      </c>
      <c r="L63" s="224" t="n">
        <f aca="false">ROUND(F63*$E63,1)</f>
        <v>0</v>
      </c>
      <c r="M63" s="153" t="n">
        <f aca="false">ROUND(E63*H63,2)</f>
        <v>0</v>
      </c>
      <c r="N63" s="153" t="n">
        <f aca="false">ROUND(I63*E63,2)</f>
        <v>0</v>
      </c>
      <c r="O63" s="153" t="n">
        <f aca="false">ROUND(J63*E63,2)</f>
        <v>0</v>
      </c>
      <c r="P63" s="154" t="n">
        <f aca="false">ROUND(M63+N63+O63,2)</f>
        <v>0</v>
      </c>
      <c r="Q63" s="225"/>
      <c r="R63" s="26"/>
      <c r="S63" s="173"/>
    </row>
    <row r="64" customFormat="false" ht="14.05" hidden="false" customHeight="false" outlineLevel="0" collapsed="false">
      <c r="A64" s="249"/>
      <c r="B64" s="249"/>
      <c r="C64" s="262" t="s">
        <v>122</v>
      </c>
      <c r="D64" s="263" t="s">
        <v>108</v>
      </c>
      <c r="E64" s="264" t="n">
        <v>11.22</v>
      </c>
      <c r="F64" s="84"/>
      <c r="G64" s="84"/>
      <c r="H64" s="84"/>
      <c r="I64" s="84"/>
      <c r="J64" s="84"/>
      <c r="K64" s="151" t="n">
        <f aca="false">ROUND(SUM(J64+H64+I64),2)</f>
        <v>0</v>
      </c>
      <c r="L64" s="224" t="n">
        <f aca="false">ROUND(F64*$E64,1)</f>
        <v>0</v>
      </c>
      <c r="M64" s="153" t="n">
        <f aca="false">ROUND(E64*H64,2)</f>
        <v>0</v>
      </c>
      <c r="N64" s="153" t="n">
        <f aca="false">ROUND(I64*E64,2)</f>
        <v>0</v>
      </c>
      <c r="O64" s="153" t="n">
        <f aca="false">ROUND(J64*E64,2)</f>
        <v>0</v>
      </c>
      <c r="P64" s="154" t="n">
        <f aca="false">ROUND(M64+N64+O64,2)</f>
        <v>0</v>
      </c>
      <c r="Q64" s="225"/>
      <c r="R64" s="26"/>
      <c r="S64" s="173"/>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221" customFormat="true" ht="14.05" hidden="false" customHeight="false" outlineLevel="0" collapsed="false">
      <c r="A65" s="146"/>
      <c r="B65" s="241"/>
      <c r="C65" s="262" t="s">
        <v>123</v>
      </c>
      <c r="D65" s="265" t="s">
        <v>124</v>
      </c>
      <c r="E65" s="264" t="n">
        <v>0.2</v>
      </c>
      <c r="F65" s="84"/>
      <c r="G65" s="84"/>
      <c r="H65" s="84"/>
      <c r="I65" s="84"/>
      <c r="J65" s="84"/>
      <c r="K65" s="151" t="n">
        <f aca="false">ROUND(SUM(J65+H65+I65),2)</f>
        <v>0</v>
      </c>
      <c r="L65" s="224" t="n">
        <f aca="false">ROUND(F65*$E65,1)</f>
        <v>0</v>
      </c>
      <c r="M65" s="153" t="n">
        <f aca="false">ROUND(E65*H65,2)</f>
        <v>0</v>
      </c>
      <c r="N65" s="153" t="n">
        <f aca="false">ROUND(I65*E65,2)</f>
        <v>0</v>
      </c>
      <c r="O65" s="153" t="n">
        <f aca="false">ROUND(J65*E65,2)</f>
        <v>0</v>
      </c>
      <c r="P65" s="154" t="n">
        <f aca="false">ROUND(M65+N65+O65,2)</f>
        <v>0</v>
      </c>
      <c r="Q65" s="225"/>
      <c r="R65" s="26"/>
      <c r="S65" s="26"/>
    </row>
    <row r="66" s="221" customFormat="true" ht="14.05" hidden="false" customHeight="false" outlineLevel="0" collapsed="false">
      <c r="A66" s="146"/>
      <c r="B66" s="241"/>
      <c r="C66" s="217" t="s">
        <v>125</v>
      </c>
      <c r="D66" s="214" t="s">
        <v>108</v>
      </c>
      <c r="E66" s="150" t="n">
        <v>48.4</v>
      </c>
      <c r="F66" s="84"/>
      <c r="G66" s="84"/>
      <c r="H66" s="84"/>
      <c r="I66" s="84"/>
      <c r="J66" s="84"/>
      <c r="K66" s="151" t="n">
        <f aca="false">ROUND(SUM(J66+H66+I66),2)</f>
        <v>0</v>
      </c>
      <c r="L66" s="224" t="n">
        <f aca="false">ROUND(F66*$E66,1)</f>
        <v>0</v>
      </c>
      <c r="M66" s="153" t="n">
        <f aca="false">ROUND(E66*H66,2)</f>
        <v>0</v>
      </c>
      <c r="N66" s="153" t="n">
        <f aca="false">ROUND(I66*E66,2)</f>
        <v>0</v>
      </c>
      <c r="O66" s="153" t="n">
        <f aca="false">ROUND(J66*E66,2)</f>
        <v>0</v>
      </c>
      <c r="P66" s="154" t="n">
        <f aca="false">ROUND(M66+N66+O66,2)</f>
        <v>0</v>
      </c>
      <c r="Q66" s="225"/>
      <c r="R66" s="26"/>
      <c r="S66" s="26"/>
    </row>
    <row r="67" customFormat="false" ht="14.05" hidden="false" customHeight="false" outlineLevel="0" collapsed="false">
      <c r="A67" s="146" t="n">
        <v>20</v>
      </c>
      <c r="B67" s="147" t="s">
        <v>66</v>
      </c>
      <c r="C67" s="227" t="s">
        <v>144</v>
      </c>
      <c r="D67" s="214" t="s">
        <v>89</v>
      </c>
      <c r="E67" s="223" t="n">
        <v>6.6</v>
      </c>
      <c r="F67" s="84"/>
      <c r="G67" s="84"/>
      <c r="H67" s="84"/>
      <c r="I67" s="84"/>
      <c r="J67" s="84"/>
      <c r="K67" s="151" t="n">
        <f aca="false">ROUND(SUM(J67+H67+I67),2)</f>
        <v>0</v>
      </c>
      <c r="L67" s="224" t="n">
        <f aca="false">ROUND(F67*$E67,1)</f>
        <v>0</v>
      </c>
      <c r="M67" s="153" t="n">
        <f aca="false">ROUND(E67*H67,2)</f>
        <v>0</v>
      </c>
      <c r="N67" s="153" t="n">
        <f aca="false">ROUND(I67*E67,2)</f>
        <v>0</v>
      </c>
      <c r="O67" s="153" t="n">
        <f aca="false">ROUND(J67*E67,2)</f>
        <v>0</v>
      </c>
      <c r="P67" s="154" t="n">
        <f aca="false">ROUND(M67+N67+O67,2)</f>
        <v>0</v>
      </c>
      <c r="Q67" s="225"/>
      <c r="R67" s="26"/>
      <c r="S67" s="26"/>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4.05" hidden="false" customHeight="false" outlineLevel="0" collapsed="false">
      <c r="A68" s="146"/>
      <c r="B68" s="241"/>
      <c r="C68" s="217" t="s">
        <v>127</v>
      </c>
      <c r="D68" s="214" t="s">
        <v>128</v>
      </c>
      <c r="E68" s="223" t="n">
        <v>1</v>
      </c>
      <c r="F68" s="84"/>
      <c r="G68" s="84"/>
      <c r="H68" s="84"/>
      <c r="I68" s="84"/>
      <c r="J68" s="84"/>
      <c r="K68" s="151" t="n">
        <f aca="false">ROUND(SUM(J68+H68+I68),2)</f>
        <v>0</v>
      </c>
      <c r="L68" s="224" t="n">
        <f aca="false">ROUND(F68*$E68,1)</f>
        <v>0</v>
      </c>
      <c r="M68" s="153" t="n">
        <f aca="false">ROUND(E68*H68,2)</f>
        <v>0</v>
      </c>
      <c r="N68" s="153" t="n">
        <f aca="false">ROUND(I68*E68,2)</f>
        <v>0</v>
      </c>
      <c r="O68" s="153" t="n">
        <f aca="false">ROUND(J68*E68,2)</f>
        <v>0</v>
      </c>
      <c r="P68" s="154" t="n">
        <f aca="false">ROUND(M68+N68+O68,2)</f>
        <v>0</v>
      </c>
      <c r="Q68" s="225"/>
      <c r="R68" s="26"/>
      <c r="S68" s="26"/>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4.05" hidden="false" customHeight="false" outlineLevel="0" collapsed="false">
      <c r="A69" s="146" t="n">
        <v>21</v>
      </c>
      <c r="B69" s="147" t="s">
        <v>66</v>
      </c>
      <c r="C69" s="227" t="s">
        <v>145</v>
      </c>
      <c r="D69" s="214" t="s">
        <v>89</v>
      </c>
      <c r="E69" s="223" t="n">
        <v>6.6</v>
      </c>
      <c r="F69" s="84"/>
      <c r="G69" s="84"/>
      <c r="H69" s="84"/>
      <c r="I69" s="84"/>
      <c r="J69" s="84"/>
      <c r="K69" s="151" t="n">
        <f aca="false">ROUND(SUM(J69+H69+I69),2)</f>
        <v>0</v>
      </c>
      <c r="L69" s="224" t="n">
        <f aca="false">ROUND(F69*$E69,1)</f>
        <v>0</v>
      </c>
      <c r="M69" s="153" t="n">
        <f aca="false">ROUND(E69*H69,2)</f>
        <v>0</v>
      </c>
      <c r="N69" s="153" t="n">
        <f aca="false">ROUND(I69*E69,2)</f>
        <v>0</v>
      </c>
      <c r="O69" s="153" t="n">
        <f aca="false">ROUND(J69*E69,2)</f>
        <v>0</v>
      </c>
      <c r="P69" s="154" t="n">
        <f aca="false">ROUND(M69+N69+O69,2)</f>
        <v>0</v>
      </c>
      <c r="Q69" s="225"/>
      <c r="R69" s="26"/>
      <c r="S69" s="26"/>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4.05" hidden="false" customHeight="false" outlineLevel="0" collapsed="false">
      <c r="A70" s="146"/>
      <c r="B70" s="241"/>
      <c r="C70" s="217" t="s">
        <v>146</v>
      </c>
      <c r="D70" s="214" t="s">
        <v>128</v>
      </c>
      <c r="E70" s="223" t="n">
        <v>1.7</v>
      </c>
      <c r="F70" s="84"/>
      <c r="G70" s="84"/>
      <c r="H70" s="84"/>
      <c r="I70" s="84"/>
      <c r="J70" s="84"/>
      <c r="K70" s="151" t="n">
        <f aca="false">ROUND(SUM(J70+H70+I70),2)</f>
        <v>0</v>
      </c>
      <c r="L70" s="224" t="n">
        <f aca="false">ROUND(F70*$E70,1)</f>
        <v>0</v>
      </c>
      <c r="M70" s="153" t="n">
        <f aca="false">ROUND(E70*H70,2)</f>
        <v>0</v>
      </c>
      <c r="N70" s="153" t="n">
        <f aca="false">ROUND(I70*E70,2)</f>
        <v>0</v>
      </c>
      <c r="O70" s="153" t="n">
        <f aca="false">ROUND(J70*E70,2)</f>
        <v>0</v>
      </c>
      <c r="P70" s="154" t="n">
        <f aca="false">ROUND(M70+N70+O70,2)</f>
        <v>0</v>
      </c>
      <c r="Q70" s="225"/>
      <c r="R70" s="26"/>
      <c r="S70" s="26"/>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4.05" hidden="false" customHeight="false" outlineLevel="0" collapsed="false">
      <c r="A71" s="149"/>
      <c r="B71" s="230"/>
      <c r="C71" s="252" t="s">
        <v>147</v>
      </c>
      <c r="D71" s="232"/>
      <c r="E71" s="223"/>
      <c r="F71" s="84"/>
      <c r="G71" s="84"/>
      <c r="H71" s="84"/>
      <c r="I71" s="84"/>
      <c r="J71" s="84"/>
      <c r="K71" s="217"/>
      <c r="L71" s="233" t="n">
        <f aca="false">SUM(L55:L70)</f>
        <v>0</v>
      </c>
      <c r="M71" s="234" t="n">
        <f aca="false">SUM(M55:M70)</f>
        <v>0</v>
      </c>
      <c r="N71" s="234" t="n">
        <f aca="false">SUM(N55:N70)</f>
        <v>0</v>
      </c>
      <c r="O71" s="234" t="n">
        <f aca="false">SUM(O55:O70)</f>
        <v>0</v>
      </c>
      <c r="P71" s="234" t="n">
        <f aca="false">SUM(P55:P70)</f>
        <v>0</v>
      </c>
      <c r="Q71" s="235"/>
      <c r="R71" s="26"/>
      <c r="S71" s="26"/>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3.5" hidden="false" customHeight="true" outlineLevel="0" collapsed="false">
      <c r="A72" s="149"/>
      <c r="B72" s="212"/>
      <c r="C72" s="236" t="s">
        <v>148</v>
      </c>
      <c r="D72" s="214"/>
      <c r="E72" s="215"/>
      <c r="F72" s="84"/>
      <c r="G72" s="84"/>
      <c r="H72" s="84"/>
      <c r="I72" s="84"/>
      <c r="J72" s="84"/>
      <c r="K72" s="266"/>
      <c r="L72" s="267"/>
      <c r="M72" s="240"/>
      <c r="N72" s="240"/>
      <c r="O72" s="240"/>
      <c r="P72" s="240"/>
      <c r="Q72" s="268"/>
      <c r="R72" s="26"/>
      <c r="S72" s="26"/>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6.5" hidden="false" customHeight="false" outlineLevel="0" collapsed="false">
      <c r="A73" s="146" t="n">
        <v>22</v>
      </c>
      <c r="B73" s="147" t="s">
        <v>66</v>
      </c>
      <c r="C73" s="227" t="s">
        <v>149</v>
      </c>
      <c r="D73" s="214" t="s">
        <v>72</v>
      </c>
      <c r="E73" s="226" t="n">
        <v>26</v>
      </c>
      <c r="F73" s="84"/>
      <c r="G73" s="84"/>
      <c r="H73" s="84"/>
      <c r="I73" s="84"/>
      <c r="J73" s="84"/>
      <c r="K73" s="151" t="n">
        <f aca="false">ROUND(SUM(J73+H73+I73),2)</f>
        <v>0</v>
      </c>
      <c r="L73" s="224" t="n">
        <f aca="false">ROUND(F73*$E73,1)</f>
        <v>0</v>
      </c>
      <c r="M73" s="153" t="n">
        <f aca="false">ROUND(E73*H73,2)</f>
        <v>0</v>
      </c>
      <c r="N73" s="153" t="n">
        <f aca="false">ROUND(I73*E73,2)</f>
        <v>0</v>
      </c>
      <c r="O73" s="153" t="n">
        <f aca="false">ROUND(J73*E73,2)</f>
        <v>0</v>
      </c>
      <c r="P73" s="154" t="n">
        <f aca="false">ROUND(M73+N73+O73,2)</f>
        <v>0</v>
      </c>
      <c r="Q73" s="225"/>
      <c r="R73" s="26"/>
      <c r="S73" s="26"/>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6.5" hidden="false" customHeight="false" outlineLevel="0" collapsed="false">
      <c r="A74" s="146" t="n">
        <v>23</v>
      </c>
      <c r="B74" s="147" t="s">
        <v>66</v>
      </c>
      <c r="C74" s="169" t="s">
        <v>150</v>
      </c>
      <c r="D74" s="214" t="s">
        <v>72</v>
      </c>
      <c r="E74" s="226" t="n">
        <v>4</v>
      </c>
      <c r="F74" s="84"/>
      <c r="G74" s="84"/>
      <c r="H74" s="84"/>
      <c r="I74" s="84"/>
      <c r="J74" s="84"/>
      <c r="K74" s="151" t="n">
        <f aca="false">ROUND(SUM(J74+H74+I74),2)</f>
        <v>0</v>
      </c>
      <c r="L74" s="224" t="n">
        <f aca="false">ROUND(F74*$E74,1)</f>
        <v>0</v>
      </c>
      <c r="M74" s="153" t="n">
        <f aca="false">ROUND(E74*H74,2)</f>
        <v>0</v>
      </c>
      <c r="N74" s="153" t="n">
        <f aca="false">ROUND(I74*E74,2)</f>
        <v>0</v>
      </c>
      <c r="O74" s="153" t="n">
        <f aca="false">ROUND(J74*E74,2)</f>
        <v>0</v>
      </c>
      <c r="P74" s="154" t="n">
        <f aca="false">ROUND(M74+N74+O74,2)</f>
        <v>0</v>
      </c>
      <c r="Q74" s="225"/>
      <c r="R74" s="26"/>
      <c r="S74" s="26"/>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6.5" hidden="false" customHeight="false" outlineLevel="0" collapsed="false">
      <c r="A75" s="146" t="n">
        <v>24</v>
      </c>
      <c r="B75" s="147" t="s">
        <v>66</v>
      </c>
      <c r="C75" s="227" t="s">
        <v>151</v>
      </c>
      <c r="D75" s="214" t="s">
        <v>72</v>
      </c>
      <c r="E75" s="226" t="n">
        <v>12</v>
      </c>
      <c r="F75" s="84"/>
      <c r="G75" s="84"/>
      <c r="H75" s="84"/>
      <c r="I75" s="84"/>
      <c r="J75" s="84"/>
      <c r="K75" s="151" t="n">
        <f aca="false">ROUND(SUM(J75+H75+I75),2)</f>
        <v>0</v>
      </c>
      <c r="L75" s="224" t="n">
        <f aca="false">ROUND(F75*$E75,1)</f>
        <v>0</v>
      </c>
      <c r="M75" s="153" t="n">
        <f aca="false">ROUND(E75*H75,2)</f>
        <v>0</v>
      </c>
      <c r="N75" s="153" t="n">
        <f aca="false">ROUND(I75*E75,2)</f>
        <v>0</v>
      </c>
      <c r="O75" s="153" t="n">
        <f aca="false">ROUND(J75*E75,2)</f>
        <v>0</v>
      </c>
      <c r="P75" s="154" t="n">
        <f aca="false">ROUND(M75+N75+O75,2)</f>
        <v>0</v>
      </c>
      <c r="Q75" s="225"/>
      <c r="R75" s="26"/>
      <c r="S75" s="26"/>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6.5" hidden="false" customHeight="false" outlineLevel="0" collapsed="false">
      <c r="A76" s="146" t="n">
        <v>25</v>
      </c>
      <c r="B76" s="147" t="s">
        <v>66</v>
      </c>
      <c r="C76" s="227" t="s">
        <v>152</v>
      </c>
      <c r="D76" s="214" t="s">
        <v>72</v>
      </c>
      <c r="E76" s="226" t="n">
        <v>108</v>
      </c>
      <c r="F76" s="84"/>
      <c r="G76" s="84"/>
      <c r="H76" s="84"/>
      <c r="I76" s="84"/>
      <c r="J76" s="84"/>
      <c r="K76" s="151" t="n">
        <f aca="false">ROUND(SUM(J76+H76+I76),2)</f>
        <v>0</v>
      </c>
      <c r="L76" s="224" t="n">
        <f aca="false">ROUND(F76*$E76,1)</f>
        <v>0</v>
      </c>
      <c r="M76" s="153" t="n">
        <f aca="false">ROUND(E76*H76,2)</f>
        <v>0</v>
      </c>
      <c r="N76" s="153" t="n">
        <f aca="false">ROUND(I76*E76,2)</f>
        <v>0</v>
      </c>
      <c r="O76" s="153" t="n">
        <f aca="false">ROUND(J76*E76,2)</f>
        <v>0</v>
      </c>
      <c r="P76" s="154" t="n">
        <f aca="false">ROUND(M76+N76+O76,2)</f>
        <v>0</v>
      </c>
      <c r="Q76" s="225"/>
      <c r="R76" s="26"/>
      <c r="S76" s="26"/>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6.5" hidden="false" customHeight="false" outlineLevel="0" collapsed="false">
      <c r="A77" s="146" t="n">
        <v>26</v>
      </c>
      <c r="B77" s="147" t="s">
        <v>66</v>
      </c>
      <c r="C77" s="227" t="s">
        <v>153</v>
      </c>
      <c r="D77" s="214" t="s">
        <v>72</v>
      </c>
      <c r="E77" s="226" t="n">
        <v>108</v>
      </c>
      <c r="F77" s="84"/>
      <c r="G77" s="84"/>
      <c r="H77" s="84"/>
      <c r="I77" s="84"/>
      <c r="J77" s="84"/>
      <c r="K77" s="151" t="n">
        <f aca="false">ROUND(SUM(J77+H77+I77),2)</f>
        <v>0</v>
      </c>
      <c r="L77" s="224" t="n">
        <f aca="false">ROUND(F77*$E77,1)</f>
        <v>0</v>
      </c>
      <c r="M77" s="153" t="n">
        <f aca="false">ROUND(E77*H77,2)</f>
        <v>0</v>
      </c>
      <c r="N77" s="153" t="n">
        <f aca="false">ROUND(I77*E77,2)</f>
        <v>0</v>
      </c>
      <c r="O77" s="153" t="n">
        <f aca="false">ROUND(J77*E77,2)</f>
        <v>0</v>
      </c>
      <c r="P77" s="154" t="n">
        <f aca="false">ROUND(M77+N77+O77,2)</f>
        <v>0</v>
      </c>
      <c r="Q77" s="225"/>
      <c r="R77" s="26"/>
      <c r="S77" s="26"/>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4.05" hidden="false" customHeight="false" outlineLevel="0" collapsed="false">
      <c r="A78" s="146"/>
      <c r="B78" s="230"/>
      <c r="C78" s="252" t="s">
        <v>154</v>
      </c>
      <c r="D78" s="214"/>
      <c r="E78" s="215"/>
      <c r="F78" s="84"/>
      <c r="G78" s="84"/>
      <c r="H78" s="84"/>
      <c r="I78" s="84"/>
      <c r="J78" s="84"/>
      <c r="K78" s="266"/>
      <c r="L78" s="233" t="n">
        <f aca="false">SUM(L73:L77)</f>
        <v>0</v>
      </c>
      <c r="M78" s="234" t="n">
        <f aca="false">SUM(M73:M77)</f>
        <v>0</v>
      </c>
      <c r="N78" s="234" t="n">
        <f aca="false">SUM(N73:N77)</f>
        <v>0</v>
      </c>
      <c r="O78" s="234" t="n">
        <f aca="false">SUM(O73:O77)</f>
        <v>0</v>
      </c>
      <c r="P78" s="234" t="n">
        <f aca="false">SUM(P73:P77)</f>
        <v>0</v>
      </c>
      <c r="Q78" s="235"/>
      <c r="R78" s="26"/>
      <c r="S78" s="26"/>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3.5" hidden="false" customHeight="true" outlineLevel="0" collapsed="false">
      <c r="A79" s="149"/>
      <c r="B79" s="212"/>
      <c r="C79" s="236" t="s">
        <v>155</v>
      </c>
      <c r="D79" s="214"/>
      <c r="E79" s="215"/>
      <c r="F79" s="84"/>
      <c r="G79" s="84"/>
      <c r="H79" s="84"/>
      <c r="I79" s="84"/>
      <c r="J79" s="84"/>
      <c r="K79" s="266"/>
      <c r="L79" s="267"/>
      <c r="M79" s="240"/>
      <c r="N79" s="240"/>
      <c r="O79" s="240"/>
      <c r="P79" s="240"/>
      <c r="Q79" s="268"/>
      <c r="R79" s="26"/>
      <c r="S79" s="26"/>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6.5" hidden="false" customHeight="false" outlineLevel="0" collapsed="false">
      <c r="A80" s="146" t="n">
        <v>27</v>
      </c>
      <c r="B80" s="147" t="s">
        <v>66</v>
      </c>
      <c r="C80" s="222" t="s">
        <v>156</v>
      </c>
      <c r="D80" s="159" t="s">
        <v>89</v>
      </c>
      <c r="E80" s="223" t="n">
        <v>112</v>
      </c>
      <c r="F80" s="84"/>
      <c r="G80" s="84"/>
      <c r="H80" s="84"/>
      <c r="I80" s="84"/>
      <c r="J80" s="84"/>
      <c r="K80" s="151" t="n">
        <f aca="false">ROUND(SUM(J80+H80+I80),2)</f>
        <v>0</v>
      </c>
      <c r="L80" s="224" t="n">
        <f aca="false">ROUND(F80*$E80,1)</f>
        <v>0</v>
      </c>
      <c r="M80" s="153" t="n">
        <f aca="false">ROUND(E80*H80,2)</f>
        <v>0</v>
      </c>
      <c r="N80" s="153" t="n">
        <f aca="false">ROUND(I80*E80,2)</f>
        <v>0</v>
      </c>
      <c r="O80" s="153" t="n">
        <f aca="false">ROUND(J80*E80,2)</f>
        <v>0</v>
      </c>
      <c r="P80" s="154" t="n">
        <f aca="false">ROUND(M80+N80+O80,2)</f>
        <v>0</v>
      </c>
      <c r="Q80" s="225"/>
      <c r="R80" s="26"/>
      <c r="S80" s="26"/>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4.05" hidden="false" customHeight="false" outlineLevel="0" collapsed="false">
      <c r="A81" s="146"/>
      <c r="B81" s="269"/>
      <c r="C81" s="270" t="s">
        <v>157</v>
      </c>
      <c r="D81" s="159" t="s">
        <v>128</v>
      </c>
      <c r="E81" s="223" t="n">
        <v>33.6</v>
      </c>
      <c r="F81" s="84"/>
      <c r="G81" s="84"/>
      <c r="H81" s="84"/>
      <c r="I81" s="84"/>
      <c r="J81" s="84"/>
      <c r="K81" s="151" t="n">
        <f aca="false">ROUND(SUM(J81+H81+I81),2)</f>
        <v>0</v>
      </c>
      <c r="L81" s="224" t="n">
        <f aca="false">ROUND(F81*$E81,1)</f>
        <v>0</v>
      </c>
      <c r="M81" s="153" t="n">
        <f aca="false">ROUND(E81*H81,2)</f>
        <v>0</v>
      </c>
      <c r="N81" s="153" t="n">
        <f aca="false">ROUND(I81*E81,2)</f>
        <v>0</v>
      </c>
      <c r="O81" s="153" t="n">
        <f aca="false">ROUND(J81*E81,2)</f>
        <v>0</v>
      </c>
      <c r="P81" s="154" t="n">
        <f aca="false">ROUND(M81+N81+O81,2)</f>
        <v>0</v>
      </c>
      <c r="Q81" s="225"/>
      <c r="R81" s="26"/>
      <c r="S81" s="26"/>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s="261" customFormat="true" ht="14.05" hidden="false" customHeight="false" outlineLevel="0" collapsed="false">
      <c r="A82" s="157" t="n">
        <v>28</v>
      </c>
      <c r="B82" s="271" t="s">
        <v>66</v>
      </c>
      <c r="C82" s="272" t="s">
        <v>158</v>
      </c>
      <c r="D82" s="215" t="s">
        <v>72</v>
      </c>
      <c r="E82" s="226" t="n">
        <v>3</v>
      </c>
      <c r="F82" s="84"/>
      <c r="G82" s="84"/>
      <c r="H82" s="84"/>
      <c r="I82" s="84"/>
      <c r="J82" s="84"/>
      <c r="K82" s="256" t="n">
        <f aca="false">ROUND(SUM(J82+H82+I82),2)</f>
        <v>0</v>
      </c>
      <c r="L82" s="257" t="n">
        <f aca="false">ROUND(F82*$E82,1)</f>
        <v>0</v>
      </c>
      <c r="M82" s="258" t="n">
        <f aca="false">ROUND(E82*H82,2)</f>
        <v>0</v>
      </c>
      <c r="N82" s="258" t="n">
        <f aca="false">ROUND(I82*E82,2)</f>
        <v>0</v>
      </c>
      <c r="O82" s="258" t="n">
        <f aca="false">ROUND(J82*E82,2)</f>
        <v>0</v>
      </c>
      <c r="P82" s="259" t="n">
        <f aca="false">ROUND(M82+N82+O82,2)</f>
        <v>0</v>
      </c>
      <c r="Q82" s="225"/>
      <c r="R82" s="26"/>
      <c r="S82" s="48"/>
    </row>
    <row r="83" s="221" customFormat="true" ht="12.75" hidden="false" customHeight="false" outlineLevel="0" collapsed="false">
      <c r="A83" s="146"/>
      <c r="B83" s="230"/>
      <c r="C83" s="252" t="s">
        <v>154</v>
      </c>
      <c r="D83" s="214"/>
      <c r="E83" s="215"/>
      <c r="F83" s="266"/>
      <c r="G83" s="266"/>
      <c r="H83" s="266"/>
      <c r="I83" s="266"/>
      <c r="J83" s="266"/>
      <c r="K83" s="266"/>
      <c r="L83" s="233" t="n">
        <f aca="false">SUM(L80:L82)</f>
        <v>0</v>
      </c>
      <c r="M83" s="234" t="n">
        <f aca="false">SUM(M80:M82)</f>
        <v>0</v>
      </c>
      <c r="N83" s="234" t="n">
        <f aca="false">SUM(N80:N82)</f>
        <v>0</v>
      </c>
      <c r="O83" s="234" t="n">
        <f aca="false">SUM(O80:O82)</f>
        <v>0</v>
      </c>
      <c r="P83" s="234" t="n">
        <f aca="false">SUM(P80:P82)</f>
        <v>0</v>
      </c>
      <c r="Q83" s="235"/>
      <c r="R83" s="26"/>
      <c r="S83" s="26"/>
    </row>
    <row r="84" s="173" customFormat="true" ht="12" hidden="false" customHeight="true" outlineLevel="0" collapsed="false">
      <c r="A84" s="160"/>
      <c r="B84" s="273"/>
      <c r="C84" s="274"/>
      <c r="D84" s="160"/>
      <c r="E84" s="160"/>
      <c r="F84" s="160"/>
      <c r="G84" s="160"/>
      <c r="H84" s="160"/>
      <c r="I84" s="160"/>
      <c r="J84" s="160"/>
      <c r="K84" s="160"/>
      <c r="L84" s="275"/>
      <c r="M84" s="276"/>
      <c r="N84" s="276"/>
      <c r="O84" s="276"/>
      <c r="P84" s="276"/>
      <c r="Q84" s="277"/>
    </row>
    <row r="85" customFormat="false" ht="12.75" hidden="false" customHeight="false" outlineLevel="0" collapsed="false">
      <c r="A85" s="149"/>
      <c r="B85" s="167"/>
      <c r="C85" s="168"/>
      <c r="D85" s="156"/>
      <c r="E85" s="156"/>
      <c r="F85" s="169"/>
      <c r="G85" s="169"/>
      <c r="H85" s="169"/>
      <c r="I85" s="169"/>
      <c r="J85" s="170" t="s">
        <v>41</v>
      </c>
      <c r="K85" s="169"/>
      <c r="L85" s="171" t="n">
        <f aca="false">L24+L53+L71+L78+L83</f>
        <v>0</v>
      </c>
      <c r="M85" s="172" t="n">
        <f aca="false">M24+M53+M71+M78+M83</f>
        <v>0</v>
      </c>
      <c r="N85" s="172" t="n">
        <f aca="false">N24+N53+N71+N78+N83</f>
        <v>0</v>
      </c>
      <c r="O85" s="172" t="n">
        <f aca="false">O24+O53+O71+O78+O83</f>
        <v>0</v>
      </c>
      <c r="P85" s="172" t="n">
        <f aca="false">P24+P53+P71+P78+P83</f>
        <v>0</v>
      </c>
      <c r="Q85" s="278"/>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s="182" customFormat="true" ht="12.75" hidden="false" customHeight="false" outlineLevel="0" collapsed="false">
      <c r="A86" s="174"/>
      <c r="B86" s="175"/>
      <c r="C86" s="176"/>
      <c r="D86" s="177"/>
      <c r="E86" s="177"/>
      <c r="F86" s="178"/>
      <c r="G86" s="178"/>
      <c r="H86" s="178"/>
      <c r="I86" s="177"/>
      <c r="J86" s="170" t="s">
        <v>90</v>
      </c>
      <c r="K86" s="179" t="s">
        <v>91</v>
      </c>
      <c r="L86" s="180"/>
      <c r="M86" s="181"/>
      <c r="N86" s="181" t="n">
        <v>0</v>
      </c>
      <c r="O86" s="181"/>
      <c r="P86" s="181" t="n">
        <f aca="false">SUM(M86:O86)</f>
        <v>0</v>
      </c>
      <c r="Q86" s="279"/>
    </row>
    <row r="87" customFormat="false" ht="12.75" hidden="false" customHeight="false" outlineLevel="0" collapsed="false">
      <c r="A87" s="174"/>
      <c r="B87" s="175"/>
      <c r="C87" s="176"/>
      <c r="D87" s="177"/>
      <c r="E87" s="177"/>
      <c r="F87" s="178"/>
      <c r="G87" s="178"/>
      <c r="H87" s="178"/>
      <c r="I87" s="177"/>
      <c r="J87" s="170" t="s">
        <v>92</v>
      </c>
      <c r="K87" s="178"/>
      <c r="L87" s="180"/>
      <c r="M87" s="181" t="n">
        <f aca="false">SUM(M85:M86)</f>
        <v>0</v>
      </c>
      <c r="N87" s="181" t="n">
        <f aca="false">SUM(N85:N86)</f>
        <v>0</v>
      </c>
      <c r="O87" s="181" t="n">
        <f aca="false">SUM(O85:O86)</f>
        <v>0</v>
      </c>
      <c r="P87" s="181" t="n">
        <f aca="false">SUM(P85:P86)</f>
        <v>0</v>
      </c>
      <c r="Q87" s="279"/>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2.75" hidden="false" customHeight="false" outlineLevel="0" collapsed="false">
      <c r="A88" s="280"/>
      <c r="B88" s="281"/>
      <c r="C88" s="282"/>
      <c r="D88" s="283"/>
      <c r="E88" s="283"/>
      <c r="F88" s="284"/>
      <c r="G88" s="284"/>
      <c r="H88" s="284"/>
      <c r="I88" s="283"/>
      <c r="J88" s="192"/>
      <c r="K88" s="284"/>
      <c r="L88" s="285"/>
      <c r="M88" s="279"/>
      <c r="N88" s="279"/>
      <c r="O88" s="279"/>
      <c r="P88" s="279"/>
      <c r="Q88" s="279"/>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s="288" customFormat="true" ht="12.8" hidden="false" customHeight="false" outlineLevel="0" collapsed="false">
      <c r="A89" s="189"/>
      <c r="B89" s="204"/>
      <c r="C89" s="45" t="s">
        <v>22</v>
      </c>
      <c r="D89" s="190"/>
      <c r="E89" s="190"/>
      <c r="F89" s="38"/>
      <c r="G89" s="38"/>
      <c r="H89" s="38"/>
      <c r="I89" s="190"/>
      <c r="J89" s="38"/>
      <c r="K89" s="38"/>
      <c r="L89" s="286"/>
      <c r="M89" s="38"/>
      <c r="N89" s="38"/>
      <c r="O89" s="192" t="s">
        <v>17</v>
      </c>
      <c r="P89" s="193" t="n">
        <f aca="false">P87</f>
        <v>0</v>
      </c>
      <c r="Q89" s="287"/>
    </row>
    <row r="90" s="188" customFormat="true" ht="13.8" hidden="false" customHeight="false" outlineLevel="0" collapsed="false">
      <c r="A90" s="289"/>
      <c r="B90" s="202"/>
      <c r="C90" s="0"/>
      <c r="D90" s="191"/>
      <c r="E90" s="1"/>
      <c r="F90" s="38"/>
      <c r="G90" s="1"/>
      <c r="H90" s="1"/>
      <c r="I90" s="191"/>
      <c r="J90" s="1"/>
      <c r="K90" s="1"/>
      <c r="L90" s="1"/>
      <c r="M90" s="191"/>
      <c r="N90" s="1"/>
      <c r="O90" s="173"/>
      <c r="P90" s="1"/>
      <c r="Q90" s="173"/>
    </row>
    <row r="91" s="1" customFormat="true" ht="12.8" hidden="false" customHeight="false" outlineLevel="0" collapsed="false">
      <c r="A91" s="289"/>
      <c r="B91" s="202"/>
      <c r="C91" s="1" t="s">
        <v>23</v>
      </c>
      <c r="F91" s="38"/>
      <c r="M91" s="173"/>
      <c r="O91" s="173"/>
      <c r="Q91" s="173"/>
    </row>
    <row r="92" customFormat="false" ht="12.8" hidden="false" customHeight="false" outlineLevel="0" collapsed="false">
      <c r="C92" s="0"/>
    </row>
    <row r="93" customFormat="false" ht="12.8" hidden="false" customHeight="false" outlineLevel="0" collapsed="false">
      <c r="C93" s="45" t="s">
        <v>24</v>
      </c>
    </row>
    <row r="94" customFormat="false" ht="12.8" hidden="false" customHeight="false" outlineLevel="0" collapsed="false">
      <c r="C94" s="0"/>
    </row>
    <row r="95" customFormat="false" ht="12.8" hidden="false" customHeight="false" outlineLevel="0" collapsed="false">
      <c r="C95"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7875" bottom="0.7875"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1:200"/>
  <sheetViews>
    <sheetView windowProtection="false" showFormulas="false" showGridLines="true" showRowColHeaders="true" showZeros="true" rightToLeft="false" tabSelected="false" showOutlineSymbols="true" defaultGridColor="true" view="pageBreakPreview" topLeftCell="A82" colorId="64" zoomScale="90" zoomScaleNormal="85" zoomScalePageLayoutView="90" workbookViewId="0">
      <selection pane="topLeft" activeCell="C94" activeCellId="0" sqref="C94"/>
    </sheetView>
  </sheetViews>
  <sheetFormatPr defaultRowHeight="12.75"/>
  <cols>
    <col collapsed="false" hidden="false" max="1" min="1" style="194" width="4.72448979591837"/>
    <col collapsed="false" hidden="false" max="2" min="2" style="195" width="4.18367346938776"/>
    <col collapsed="false" hidden="false" max="3" min="3" style="1" width="45.4897959183674"/>
    <col collapsed="false" hidden="false" max="4" min="4" style="1" width="6.20918367346939"/>
    <col collapsed="false" hidden="false" max="5" min="5" style="101" width="9.04591836734694"/>
    <col collapsed="false" hidden="false" max="6" min="6" style="102" width="6.75"/>
    <col collapsed="false" hidden="false" max="7" min="7" style="1" width="7.69387755102041"/>
    <col collapsed="false" hidden="false" max="8" min="8" style="1" width="8.10204081632653"/>
    <col collapsed="false" hidden="false" max="9" min="9" style="1" width="9.04591836734694"/>
    <col collapsed="false" hidden="false" max="10" min="10" style="1" width="9.98979591836735"/>
    <col collapsed="false" hidden="false" max="11" min="11" style="1" width="9.17857142857143"/>
    <col collapsed="false" hidden="false" max="12" min="12" style="196" width="7.56122448979592"/>
    <col collapsed="false" hidden="false" max="13" min="13" style="1" width="10.8010204081633"/>
    <col collapsed="false" hidden="false" max="14" min="14" style="1" width="10.9336734693878"/>
    <col collapsed="false" hidden="false" max="15" min="15" style="1" width="9.85204081632653"/>
    <col collapsed="false" hidden="false" max="16" min="16" style="1" width="10.6632653061225"/>
    <col collapsed="false" hidden="false" max="17" min="17" style="290" width="23.7602040816327"/>
    <col collapsed="false" hidden="false" max="18" min="18" style="102" width="9.04591836734694"/>
    <col collapsed="false" hidden="false" max="19" min="19" style="102" width="2.29591836734694"/>
    <col collapsed="false" hidden="false" max="20" min="20" style="102" width="5.80612244897959"/>
    <col collapsed="false" hidden="false" max="21" min="21" style="1" width="3.64285714285714"/>
    <col collapsed="false" hidden="false" max="22" min="22" style="1" width="4.18367346938776"/>
    <col collapsed="false" hidden="false" max="23" min="23" style="1" width="6.47959183673469"/>
    <col collapsed="false" hidden="false" max="30" min="24" style="1" width="9.04591836734694"/>
    <col collapsed="false" hidden="false" max="31" min="31" style="1" width="85.7193877551021"/>
    <col collapsed="false" hidden="false" max="1025" min="32"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29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159</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160</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P193</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Q10" s="292"/>
      <c r="R10" s="119"/>
      <c r="S10" s="119"/>
      <c r="T10" s="119"/>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291"/>
      <c r="R11" s="119"/>
      <c r="S11" s="119"/>
      <c r="T11" s="119"/>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291"/>
      <c r="R12" s="119"/>
      <c r="S12" s="119"/>
      <c r="T12" s="119"/>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291"/>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7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293"/>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1.5" hidden="false" customHeight="true" outlineLevel="0" collapsed="false">
      <c r="A15" s="122"/>
      <c r="B15" s="123"/>
      <c r="C15" s="131"/>
      <c r="D15" s="127"/>
      <c r="E15" s="128"/>
      <c r="F15" s="128"/>
      <c r="G15" s="128"/>
      <c r="H15" s="128"/>
      <c r="I15" s="128"/>
      <c r="J15" s="128"/>
      <c r="K15" s="129"/>
      <c r="L15" s="128"/>
      <c r="M15" s="128"/>
      <c r="N15" s="128"/>
      <c r="O15" s="128"/>
      <c r="P15" s="130"/>
      <c r="Q15" s="293"/>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11.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Q16" s="291"/>
      <c r="R16" s="294"/>
      <c r="S16" s="294"/>
      <c r="T16" s="294"/>
    </row>
    <row r="17" s="221" customFormat="true" ht="12.75" hidden="false" customHeight="false" outlineLevel="0" collapsed="false">
      <c r="A17" s="149"/>
      <c r="B17" s="212"/>
      <c r="C17" s="236" t="s">
        <v>161</v>
      </c>
      <c r="D17" s="214"/>
      <c r="E17" s="215"/>
      <c r="F17" s="217"/>
      <c r="G17" s="217"/>
      <c r="H17" s="217"/>
      <c r="I17" s="217"/>
      <c r="J17" s="295"/>
      <c r="K17" s="217"/>
      <c r="L17" s="218"/>
      <c r="M17" s="219"/>
      <c r="N17" s="219"/>
      <c r="O17" s="219"/>
      <c r="P17" s="219"/>
      <c r="Q17" s="296"/>
      <c r="R17" s="243"/>
      <c r="S17" s="243"/>
      <c r="T17" s="243"/>
    </row>
    <row r="18" s="155" customFormat="true" ht="26.5" hidden="false" customHeight="false" outlineLevel="0" collapsed="false">
      <c r="A18" s="146" t="n">
        <v>1</v>
      </c>
      <c r="B18" s="147" t="s">
        <v>66</v>
      </c>
      <c r="C18" s="297" t="s">
        <v>162</v>
      </c>
      <c r="D18" s="214" t="s">
        <v>89</v>
      </c>
      <c r="E18" s="223" t="n">
        <v>104</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98"/>
      <c r="R18" s="299"/>
      <c r="S18" s="300"/>
      <c r="T18" s="300"/>
    </row>
    <row r="19" s="221" customFormat="true" ht="38.95" hidden="false" customHeight="false" outlineLevel="0" collapsed="false">
      <c r="A19" s="146" t="n">
        <v>2</v>
      </c>
      <c r="B19" s="147" t="s">
        <v>66</v>
      </c>
      <c r="C19" s="227" t="s">
        <v>163</v>
      </c>
      <c r="D19" s="214" t="s">
        <v>101</v>
      </c>
      <c r="E19" s="223" t="n">
        <v>154.9</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98"/>
      <c r="R19" s="299"/>
      <c r="S19" s="243"/>
      <c r="T19" s="243"/>
    </row>
    <row r="20" s="221" customFormat="true" ht="14.05" hidden="false" customHeight="false" outlineLevel="0" collapsed="false">
      <c r="A20" s="146" t="n">
        <v>3</v>
      </c>
      <c r="B20" s="147" t="s">
        <v>66</v>
      </c>
      <c r="C20" s="227" t="s">
        <v>100</v>
      </c>
      <c r="D20" s="214" t="s">
        <v>101</v>
      </c>
      <c r="E20" s="228" t="n">
        <v>165.3</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98"/>
      <c r="R20" s="299"/>
      <c r="S20" s="243"/>
      <c r="T20" s="243"/>
    </row>
    <row r="21" customFormat="false" ht="14.05" hidden="false" customHeight="false" outlineLevel="0" collapsed="false">
      <c r="A21" s="146" t="n">
        <v>4</v>
      </c>
      <c r="B21" s="147" t="s">
        <v>66</v>
      </c>
      <c r="C21" s="227" t="s">
        <v>102</v>
      </c>
      <c r="D21" s="214" t="s">
        <v>164</v>
      </c>
      <c r="E21" s="229" t="n">
        <v>24</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298"/>
      <c r="R21" s="299"/>
      <c r="S21" s="243"/>
      <c r="T21" s="243"/>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304" customFormat="true" ht="45.75" hidden="false" customHeight="true" outlineLevel="0" collapsed="false">
      <c r="A22" s="146" t="n">
        <v>4</v>
      </c>
      <c r="B22" s="147" t="s">
        <v>66</v>
      </c>
      <c r="C22" s="301" t="s">
        <v>165</v>
      </c>
      <c r="D22" s="156" t="s">
        <v>113</v>
      </c>
      <c r="E22" s="150" t="n">
        <v>102</v>
      </c>
      <c r="F22" s="84"/>
      <c r="G22" s="84"/>
      <c r="H22" s="84"/>
      <c r="I22" s="84"/>
      <c r="J22" s="84"/>
      <c r="K22" s="151" t="n">
        <f aca="false">ROUND(SUM(J22+H22+I22),2)</f>
        <v>0</v>
      </c>
      <c r="L22" s="302" t="n">
        <f aca="false">ROUND(F22*$E22,1)</f>
        <v>0</v>
      </c>
      <c r="M22" s="153" t="n">
        <f aca="false">ROUND(E22*H22,2)</f>
        <v>0</v>
      </c>
      <c r="N22" s="153" t="n">
        <f aca="false">ROUND(I22*E22,2)</f>
        <v>0</v>
      </c>
      <c r="O22" s="153" t="n">
        <f aca="false">ROUND(J22*E22,2)</f>
        <v>0</v>
      </c>
      <c r="P22" s="154" t="n">
        <f aca="false">ROUND(M22+N22+O22,2)</f>
        <v>0</v>
      </c>
      <c r="Q22" s="298"/>
      <c r="R22" s="299"/>
      <c r="S22" s="303"/>
      <c r="T22" s="303"/>
    </row>
    <row r="23" s="221" customFormat="true" ht="38.95" hidden="false" customHeight="false" outlineLevel="0" collapsed="false">
      <c r="A23" s="146" t="n">
        <v>5</v>
      </c>
      <c r="B23" s="147" t="s">
        <v>66</v>
      </c>
      <c r="C23" s="305" t="s">
        <v>166</v>
      </c>
      <c r="D23" s="306" t="s">
        <v>113</v>
      </c>
      <c r="E23" s="223" t="n">
        <v>102</v>
      </c>
      <c r="F23" s="84"/>
      <c r="G23" s="84"/>
      <c r="H23" s="84"/>
      <c r="I23" s="84"/>
      <c r="J23" s="84"/>
      <c r="K23" s="307" t="n">
        <f aca="false">ROUND(SUM(J23+H23+I23),2)</f>
        <v>0</v>
      </c>
      <c r="L23" s="308" t="n">
        <f aca="false">ROUND(F23*$E23,1)</f>
        <v>0</v>
      </c>
      <c r="M23" s="309" t="n">
        <f aca="false">ROUND(E23*H23,2)</f>
        <v>0</v>
      </c>
      <c r="N23" s="309" t="n">
        <f aca="false">ROUND(I23*E23,2)</f>
        <v>0</v>
      </c>
      <c r="O23" s="309" t="n">
        <f aca="false">ROUND(J23*E23,2)</f>
        <v>0</v>
      </c>
      <c r="P23" s="310" t="n">
        <f aca="false">ROUND(M23+N23+O23,2)</f>
        <v>0</v>
      </c>
      <c r="Q23" s="311"/>
      <c r="R23" s="299"/>
      <c r="S23" s="243"/>
      <c r="T23" s="243"/>
    </row>
    <row r="24" s="304" customFormat="true" ht="14.05" hidden="false" customHeight="false" outlineLevel="0" collapsed="false">
      <c r="A24" s="146"/>
      <c r="B24" s="147"/>
      <c r="C24" s="295" t="s">
        <v>167</v>
      </c>
      <c r="D24" s="149" t="s">
        <v>128</v>
      </c>
      <c r="E24" s="150" t="n">
        <v>33.2</v>
      </c>
      <c r="F24" s="84"/>
      <c r="G24" s="84"/>
      <c r="H24" s="84"/>
      <c r="I24" s="84"/>
      <c r="J24" s="84"/>
      <c r="K24" s="151" t="n">
        <f aca="false">ROUND(SUM(J24+H24+I24),2)</f>
        <v>0</v>
      </c>
      <c r="L24" s="302" t="n">
        <f aca="false">ROUND(F24*$E24,1)</f>
        <v>0</v>
      </c>
      <c r="M24" s="153" t="n">
        <f aca="false">ROUND(E24*H24,2)</f>
        <v>0</v>
      </c>
      <c r="N24" s="153" t="n">
        <f aca="false">ROUND(I24*E24,2)</f>
        <v>0</v>
      </c>
      <c r="O24" s="312" t="n">
        <f aca="false">ROUND(J24*E24,2)</f>
        <v>0</v>
      </c>
      <c r="P24" s="154" t="n">
        <f aca="false">ROUND(M24+N24+O24,2)</f>
        <v>0</v>
      </c>
      <c r="Q24" s="298"/>
      <c r="R24" s="303"/>
      <c r="S24" s="303"/>
      <c r="T24" s="303"/>
    </row>
    <row r="25" s="221" customFormat="true" ht="26.5" hidden="false" customHeight="false" outlineLevel="0" collapsed="false">
      <c r="A25" s="146" t="n">
        <v>6</v>
      </c>
      <c r="B25" s="147" t="s">
        <v>66</v>
      </c>
      <c r="C25" s="313" t="s">
        <v>168</v>
      </c>
      <c r="D25" s="306" t="s">
        <v>113</v>
      </c>
      <c r="E25" s="242" t="n">
        <v>250</v>
      </c>
      <c r="F25" s="84"/>
      <c r="G25" s="84"/>
      <c r="H25" s="84"/>
      <c r="I25" s="84"/>
      <c r="J25" s="84"/>
      <c r="K25" s="307" t="n">
        <f aca="false">ROUND(SUM(J25+H25+I25),2)</f>
        <v>0</v>
      </c>
      <c r="L25" s="308" t="n">
        <f aca="false">ROUND(F25*$E25,1)</f>
        <v>0</v>
      </c>
      <c r="M25" s="309" t="n">
        <f aca="false">ROUND(E25*H25,2)</f>
        <v>0</v>
      </c>
      <c r="N25" s="309" t="n">
        <f aca="false">ROUND(I25*E25,2)</f>
        <v>0</v>
      </c>
      <c r="O25" s="309" t="n">
        <f aca="false">ROUND(J25*E25,2)</f>
        <v>0</v>
      </c>
      <c r="P25" s="310" t="n">
        <f aca="false">ROUND(M25+N25+O25,2)</f>
        <v>0</v>
      </c>
      <c r="Q25" s="314"/>
      <c r="R25" s="239"/>
      <c r="S25" s="243"/>
      <c r="T25" s="243"/>
    </row>
    <row r="26" s="304" customFormat="true" ht="26.5" hidden="false" customHeight="false" outlineLevel="0" collapsed="false">
      <c r="A26" s="146" t="n">
        <v>7</v>
      </c>
      <c r="B26" s="147" t="s">
        <v>66</v>
      </c>
      <c r="C26" s="315" t="s">
        <v>169</v>
      </c>
      <c r="D26" s="316" t="s">
        <v>113</v>
      </c>
      <c r="E26" s="242" t="n">
        <v>250</v>
      </c>
      <c r="F26" s="84"/>
      <c r="G26" s="84"/>
      <c r="H26" s="84"/>
      <c r="I26" s="84"/>
      <c r="J26" s="84"/>
      <c r="K26" s="151" t="n">
        <f aca="false">ROUND(SUM(J26+H26+I26),2)</f>
        <v>0</v>
      </c>
      <c r="L26" s="302" t="n">
        <f aca="false">ROUND(F26*$E26,1)</f>
        <v>0</v>
      </c>
      <c r="M26" s="153" t="n">
        <f aca="false">ROUND(E26*H26,2)</f>
        <v>0</v>
      </c>
      <c r="N26" s="153" t="n">
        <f aca="false">ROUND(I26*E26,2)</f>
        <v>0</v>
      </c>
      <c r="O26" s="312" t="n">
        <f aca="false">ROUND(J26*E26,2)</f>
        <v>0</v>
      </c>
      <c r="P26" s="154" t="n">
        <f aca="false">ROUND(M26+N26+O26,2)</f>
        <v>0</v>
      </c>
      <c r="Q26" s="314"/>
      <c r="R26" s="239"/>
      <c r="S26" s="303"/>
      <c r="T26" s="303"/>
    </row>
    <row r="27" customFormat="false" ht="14.05" hidden="false" customHeight="false" outlineLevel="0" collapsed="false">
      <c r="A27" s="146"/>
      <c r="B27" s="147"/>
      <c r="C27" s="295" t="s">
        <v>170</v>
      </c>
      <c r="D27" s="149" t="s">
        <v>128</v>
      </c>
      <c r="E27" s="149" t="n">
        <v>75</v>
      </c>
      <c r="F27" s="84"/>
      <c r="G27" s="84"/>
      <c r="H27" s="84"/>
      <c r="I27" s="84"/>
      <c r="J27" s="84"/>
      <c r="K27" s="151" t="n">
        <f aca="false">ROUND(SUM(J27+H27+I27),2)</f>
        <v>0</v>
      </c>
      <c r="L27" s="302" t="n">
        <f aca="false">ROUND(F27*$E27,1)</f>
        <v>0</v>
      </c>
      <c r="M27" s="153" t="n">
        <f aca="false">ROUND(E27*H27,2)</f>
        <v>0</v>
      </c>
      <c r="N27" s="153" t="n">
        <f aca="false">ROUND(I27*E27,2)</f>
        <v>0</v>
      </c>
      <c r="O27" s="312" t="n">
        <f aca="false">ROUND(J27*E27,2)</f>
        <v>0</v>
      </c>
      <c r="P27" s="154" t="n">
        <f aca="false">ROUND(M27+N27+O27,2)</f>
        <v>0</v>
      </c>
      <c r="Q27" s="298"/>
      <c r="R27" s="303"/>
      <c r="S27" s="303"/>
      <c r="T27" s="303"/>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5" hidden="false" customHeight="false" outlineLevel="0" collapsed="false">
      <c r="A28" s="146"/>
      <c r="B28" s="147"/>
      <c r="C28" s="295" t="s">
        <v>171</v>
      </c>
      <c r="D28" s="149" t="s">
        <v>120</v>
      </c>
      <c r="E28" s="149" t="n">
        <v>500</v>
      </c>
      <c r="F28" s="84"/>
      <c r="G28" s="84"/>
      <c r="H28" s="84"/>
      <c r="I28" s="84"/>
      <c r="J28" s="84"/>
      <c r="K28" s="151" t="n">
        <f aca="false">ROUND(SUM(J28+H28+I28),2)</f>
        <v>0</v>
      </c>
      <c r="L28" s="302" t="n">
        <f aca="false">ROUND(F28*$E28,1)</f>
        <v>0</v>
      </c>
      <c r="M28" s="153" t="n">
        <f aca="false">ROUND(E28*H28,2)</f>
        <v>0</v>
      </c>
      <c r="N28" s="153" t="n">
        <f aca="false">ROUND(I28*E28,2)</f>
        <v>0</v>
      </c>
      <c r="O28" s="312" t="n">
        <f aca="false">ROUND(J28*E28,2)</f>
        <v>0</v>
      </c>
      <c r="P28" s="154" t="n">
        <f aca="false">ROUND(M28+N28+O28,2)</f>
        <v>0</v>
      </c>
      <c r="Q28" s="298"/>
      <c r="R28" s="317"/>
      <c r="S28" s="303"/>
      <c r="T28" s="303"/>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38.95" hidden="false" customHeight="false" outlineLevel="0" collapsed="false">
      <c r="A29" s="146" t="n">
        <v>8</v>
      </c>
      <c r="B29" s="147" t="s">
        <v>66</v>
      </c>
      <c r="C29" s="301" t="s">
        <v>172</v>
      </c>
      <c r="D29" s="156" t="s">
        <v>113</v>
      </c>
      <c r="E29" s="149" t="n">
        <v>250</v>
      </c>
      <c r="F29" s="84"/>
      <c r="G29" s="84"/>
      <c r="H29" s="84"/>
      <c r="I29" s="84"/>
      <c r="J29" s="84"/>
      <c r="K29" s="151" t="n">
        <f aca="false">ROUND(SUM(J29+H29+I29),2)</f>
        <v>0</v>
      </c>
      <c r="L29" s="302" t="n">
        <f aca="false">ROUND(F29*$E29,1)</f>
        <v>0</v>
      </c>
      <c r="M29" s="153" t="n">
        <f aca="false">ROUND(E29*H29,2)</f>
        <v>0</v>
      </c>
      <c r="N29" s="153" t="n">
        <f aca="false">ROUND(I29*E29,2)</f>
        <v>0</v>
      </c>
      <c r="O29" s="312" t="n">
        <f aca="false">ROUND(J29*E29,2)</f>
        <v>0</v>
      </c>
      <c r="P29" s="154" t="n">
        <f aca="false">ROUND(M29+N29+O29,2)</f>
        <v>0</v>
      </c>
      <c r="Q29" s="314"/>
      <c r="R29" s="317"/>
      <c r="S29" s="303"/>
      <c r="T29" s="303"/>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5" hidden="false" customHeight="false" outlineLevel="0" collapsed="false">
      <c r="A30" s="146"/>
      <c r="B30" s="147"/>
      <c r="C30" s="295" t="s">
        <v>173</v>
      </c>
      <c r="D30" s="156" t="s">
        <v>113</v>
      </c>
      <c r="E30" s="149" t="n">
        <v>262.5</v>
      </c>
      <c r="F30" s="84"/>
      <c r="G30" s="84"/>
      <c r="H30" s="84"/>
      <c r="I30" s="84"/>
      <c r="J30" s="84"/>
      <c r="K30" s="151" t="n">
        <f aca="false">ROUND(SUM(J30+H30+I30),2)</f>
        <v>0</v>
      </c>
      <c r="L30" s="302" t="n">
        <f aca="false">ROUND(F30*$E30,1)</f>
        <v>0</v>
      </c>
      <c r="M30" s="153" t="n">
        <f aca="false">ROUND(E30*H30,2)</f>
        <v>0</v>
      </c>
      <c r="N30" s="153" t="n">
        <f aca="false">ROUND(I30*E30,2)</f>
        <v>0</v>
      </c>
      <c r="O30" s="312" t="n">
        <f aca="false">ROUND(J30*E30,2)</f>
        <v>0</v>
      </c>
      <c r="P30" s="154" t="n">
        <f aca="false">ROUND(M30+N30+O30,2)</f>
        <v>0</v>
      </c>
      <c r="Q30" s="314"/>
      <c r="R30" s="317"/>
      <c r="S30" s="303"/>
      <c r="T30" s="303"/>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221" customFormat="true" ht="14.05" hidden="false" customHeight="false" outlineLevel="0" collapsed="false">
      <c r="A31" s="146"/>
      <c r="B31" s="147"/>
      <c r="C31" s="217" t="s">
        <v>174</v>
      </c>
      <c r="D31" s="214" t="s">
        <v>72</v>
      </c>
      <c r="E31" s="214" t="n">
        <v>1000</v>
      </c>
      <c r="F31" s="84"/>
      <c r="G31" s="84"/>
      <c r="H31" s="84"/>
      <c r="I31" s="84"/>
      <c r="J31" s="84"/>
      <c r="K31" s="310" t="n">
        <f aca="false">ROUND(SUM(J31+H31+I31),2)</f>
        <v>0</v>
      </c>
      <c r="L31" s="318" t="n">
        <f aca="false">ROUND(F31*$E31,1)</f>
        <v>0</v>
      </c>
      <c r="M31" s="312" t="n">
        <f aca="false">ROUND(E31*H31,2)</f>
        <v>0</v>
      </c>
      <c r="N31" s="312" t="n">
        <f aca="false">ROUND(I31*E31,2)</f>
        <v>0</v>
      </c>
      <c r="O31" s="312" t="n">
        <f aca="false">ROUND(J31*E31,2)</f>
        <v>0</v>
      </c>
      <c r="P31" s="319" t="n">
        <f aca="false">ROUND(M31+N31+O31,2)</f>
        <v>0</v>
      </c>
      <c r="Q31" s="314"/>
      <c r="R31" s="317"/>
      <c r="S31" s="243"/>
      <c r="T31" s="243"/>
    </row>
    <row r="32" s="304" customFormat="true" ht="26.5" hidden="false" customHeight="false" outlineLevel="0" collapsed="false">
      <c r="A32" s="146"/>
      <c r="B32" s="147"/>
      <c r="C32" s="217" t="s">
        <v>175</v>
      </c>
      <c r="D32" s="156" t="s">
        <v>120</v>
      </c>
      <c r="E32" s="149" t="n">
        <v>250</v>
      </c>
      <c r="F32" s="84"/>
      <c r="G32" s="84"/>
      <c r="H32" s="84"/>
      <c r="I32" s="84"/>
      <c r="J32" s="84"/>
      <c r="K32" s="151" t="n">
        <f aca="false">ROUND(SUM(J32+H32+I32),2)</f>
        <v>0</v>
      </c>
      <c r="L32" s="302" t="n">
        <f aca="false">ROUND(F32*$E32,1)</f>
        <v>0</v>
      </c>
      <c r="M32" s="153" t="n">
        <f aca="false">ROUND(E32*H32,2)</f>
        <v>0</v>
      </c>
      <c r="N32" s="153" t="n">
        <f aca="false">ROUND(I32*E32,2)</f>
        <v>0</v>
      </c>
      <c r="O32" s="312" t="n">
        <f aca="false">ROUND(J32*E32,2)</f>
        <v>0</v>
      </c>
      <c r="P32" s="154" t="n">
        <f aca="false">ROUND(M32+N32+O32,2)</f>
        <v>0</v>
      </c>
      <c r="Q32" s="314"/>
      <c r="R32" s="317"/>
      <c r="S32" s="303"/>
      <c r="T32" s="303"/>
    </row>
    <row r="33" s="221" customFormat="true" ht="26.5" hidden="false" customHeight="false" outlineLevel="0" collapsed="false">
      <c r="A33" s="146" t="n">
        <v>9</v>
      </c>
      <c r="B33" s="147" t="s">
        <v>66</v>
      </c>
      <c r="C33" s="148" t="s">
        <v>176</v>
      </c>
      <c r="D33" s="214" t="s">
        <v>89</v>
      </c>
      <c r="E33" s="242" t="n">
        <v>123.1</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314"/>
      <c r="R33" s="317"/>
      <c r="S33" s="243"/>
      <c r="T33" s="243"/>
    </row>
    <row r="34" customFormat="false" ht="14.05" hidden="false" customHeight="false" outlineLevel="0" collapsed="false">
      <c r="A34" s="146"/>
      <c r="B34" s="241"/>
      <c r="C34" s="217" t="s">
        <v>177</v>
      </c>
      <c r="D34" s="214" t="s">
        <v>120</v>
      </c>
      <c r="E34" s="242" t="n">
        <v>1231</v>
      </c>
      <c r="F34" s="84"/>
      <c r="G34" s="84"/>
      <c r="H34" s="84"/>
      <c r="I34" s="84"/>
      <c r="J34" s="84"/>
      <c r="K34" s="151" t="n">
        <f aca="false">ROUND(SUM(J34+H34+I34),2)</f>
        <v>0</v>
      </c>
      <c r="L34" s="224" t="n">
        <f aca="false">ROUND(F34*$E34,1)</f>
        <v>0</v>
      </c>
      <c r="M34" s="153" t="n">
        <f aca="false">ROUND(E34*H34,2)</f>
        <v>0</v>
      </c>
      <c r="N34" s="153" t="n">
        <f aca="false">ROUND(I34*E34,2)</f>
        <v>0</v>
      </c>
      <c r="O34" s="153" t="n">
        <f aca="false">ROUND(J34*E34,2)</f>
        <v>0</v>
      </c>
      <c r="P34" s="154" t="n">
        <f aca="false">ROUND(M34+N34+O34,2)</f>
        <v>0</v>
      </c>
      <c r="Q34" s="298"/>
      <c r="R34" s="317"/>
      <c r="S34" s="243"/>
      <c r="T34" s="243"/>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05" hidden="false" customHeight="false" outlineLevel="0" collapsed="false">
      <c r="A35" s="146"/>
      <c r="B35" s="241"/>
      <c r="C35" s="217" t="s">
        <v>178</v>
      </c>
      <c r="D35" s="214" t="s">
        <v>89</v>
      </c>
      <c r="E35" s="242" t="n">
        <v>307.75</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298"/>
      <c r="R35" s="239"/>
      <c r="S35" s="243"/>
      <c r="T35" s="243"/>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6.5" hidden="false" customHeight="false" outlineLevel="0" collapsed="false">
      <c r="A36" s="146" t="n">
        <v>10</v>
      </c>
      <c r="B36" s="147" t="s">
        <v>66</v>
      </c>
      <c r="C36" s="148" t="s">
        <v>179</v>
      </c>
      <c r="D36" s="214" t="s">
        <v>89</v>
      </c>
      <c r="E36" s="242" t="n">
        <v>126.9</v>
      </c>
      <c r="F36" s="84"/>
      <c r="G36" s="84"/>
      <c r="H36" s="84"/>
      <c r="I36" s="84"/>
      <c r="J36" s="84"/>
      <c r="K36" s="310" t="n">
        <f aca="false">ROUND(SUM(J36+H36+I36),2)</f>
        <v>0</v>
      </c>
      <c r="L36" s="318" t="n">
        <f aca="false">ROUND(F36*$E36,1)</f>
        <v>0</v>
      </c>
      <c r="M36" s="312" t="n">
        <f aca="false">ROUND(E36*H36,2)</f>
        <v>0</v>
      </c>
      <c r="N36" s="312" t="n">
        <f aca="false">ROUND(I36*E36,2)</f>
        <v>0</v>
      </c>
      <c r="O36" s="312" t="n">
        <f aca="false">ROUND(J36*E36,2)</f>
        <v>0</v>
      </c>
      <c r="P36" s="319" t="n">
        <f aca="false">ROUND(M36+N36+O36,2)</f>
        <v>0</v>
      </c>
      <c r="Q36" s="320"/>
      <c r="R36" s="243"/>
      <c r="S36" s="243"/>
      <c r="T36" s="243"/>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304" customFormat="true" ht="14.05" hidden="false" customHeight="false" outlineLevel="0" collapsed="false">
      <c r="A37" s="146"/>
      <c r="B37" s="147"/>
      <c r="C37" s="295" t="s">
        <v>170</v>
      </c>
      <c r="D37" s="149" t="s">
        <v>128</v>
      </c>
      <c r="E37" s="149" t="n">
        <v>32.99</v>
      </c>
      <c r="F37" s="84"/>
      <c r="G37" s="84"/>
      <c r="H37" s="84"/>
      <c r="I37" s="84"/>
      <c r="J37" s="84"/>
      <c r="K37" s="151" t="n">
        <f aca="false">ROUND(SUM(J37+H37+I37),2)</f>
        <v>0</v>
      </c>
      <c r="L37" s="302" t="n">
        <f aca="false">ROUND(F37*$E37,1)</f>
        <v>0</v>
      </c>
      <c r="M37" s="153" t="n">
        <f aca="false">ROUND(E37*H37,2)</f>
        <v>0</v>
      </c>
      <c r="N37" s="153" t="n">
        <f aca="false">ROUND(I37*E37,2)</f>
        <v>0</v>
      </c>
      <c r="O37" s="312" t="n">
        <f aca="false">ROUND(J37*E37,2)</f>
        <v>0</v>
      </c>
      <c r="P37" s="154" t="n">
        <f aca="false">ROUND(M37+N37+O37,2)</f>
        <v>0</v>
      </c>
      <c r="Q37" s="298"/>
      <c r="R37" s="303"/>
      <c r="S37" s="303"/>
      <c r="T37" s="303"/>
    </row>
    <row r="38" customFormat="false" ht="26.5" hidden="false" customHeight="false" outlineLevel="0" collapsed="false">
      <c r="A38" s="146"/>
      <c r="B38" s="147"/>
      <c r="C38" s="295" t="s">
        <v>171</v>
      </c>
      <c r="D38" s="149" t="s">
        <v>120</v>
      </c>
      <c r="E38" s="149" t="n">
        <v>253.8</v>
      </c>
      <c r="F38" s="84"/>
      <c r="G38" s="84"/>
      <c r="H38" s="84"/>
      <c r="I38" s="84"/>
      <c r="J38" s="84"/>
      <c r="K38" s="151" t="n">
        <f aca="false">ROUND(SUM(J38+H38+I38),2)</f>
        <v>0</v>
      </c>
      <c r="L38" s="302" t="n">
        <f aca="false">ROUND(F38*$E38,1)</f>
        <v>0</v>
      </c>
      <c r="M38" s="153" t="n">
        <f aca="false">ROUND(E38*H38,2)</f>
        <v>0</v>
      </c>
      <c r="N38" s="153" t="n">
        <f aca="false">ROUND(I38*E38,2)</f>
        <v>0</v>
      </c>
      <c r="O38" s="312" t="n">
        <f aca="false">ROUND(J38*E38,2)</f>
        <v>0</v>
      </c>
      <c r="P38" s="154" t="n">
        <f aca="false">ROUND(M38+N38+O38,2)</f>
        <v>0</v>
      </c>
      <c r="Q38" s="298"/>
      <c r="R38" s="317"/>
      <c r="S38" s="303"/>
      <c r="T38" s="303"/>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221" customFormat="true" ht="26.5" hidden="false" customHeight="false" outlineLevel="0" collapsed="false">
      <c r="A39" s="146" t="n">
        <v>11</v>
      </c>
      <c r="B39" s="147" t="s">
        <v>66</v>
      </c>
      <c r="C39" s="148" t="s">
        <v>180</v>
      </c>
      <c r="D39" s="214" t="s">
        <v>89</v>
      </c>
      <c r="E39" s="242" t="n">
        <v>123.1</v>
      </c>
      <c r="F39" s="84"/>
      <c r="G39" s="84"/>
      <c r="H39" s="84"/>
      <c r="I39" s="84"/>
      <c r="J39" s="84"/>
      <c r="K39" s="310" t="n">
        <f aca="false">ROUND(SUM(J39+H39+I39),2)</f>
        <v>0</v>
      </c>
      <c r="L39" s="318" t="n">
        <f aca="false">ROUND(F39*$E39,1)</f>
        <v>0</v>
      </c>
      <c r="M39" s="312" t="n">
        <f aca="false">ROUND(E39*H39,2)</f>
        <v>0</v>
      </c>
      <c r="N39" s="312" t="n">
        <f aca="false">ROUND(I39*E39,2)</f>
        <v>0</v>
      </c>
      <c r="O39" s="312" t="n">
        <f aca="false">ROUND(J39*E39,2)</f>
        <v>0</v>
      </c>
      <c r="P39" s="319" t="n">
        <f aca="false">ROUND(M39+N39+O39,2)</f>
        <v>0</v>
      </c>
      <c r="Q39" s="314"/>
      <c r="R39" s="317"/>
      <c r="S39" s="243"/>
      <c r="T39" s="243"/>
    </row>
    <row r="40" customFormat="false" ht="14.05" hidden="false" customHeight="false" outlineLevel="0" collapsed="false">
      <c r="A40" s="146"/>
      <c r="B40" s="147"/>
      <c r="C40" s="217" t="s">
        <v>181</v>
      </c>
      <c r="D40" s="214" t="s">
        <v>120</v>
      </c>
      <c r="E40" s="149" t="n">
        <v>32.01</v>
      </c>
      <c r="F40" s="84"/>
      <c r="G40" s="84"/>
      <c r="H40" s="84"/>
      <c r="I40" s="84"/>
      <c r="J40" s="84"/>
      <c r="K40" s="310" t="n">
        <f aca="false">ROUND(SUM(J40+H40+I40),2)</f>
        <v>0</v>
      </c>
      <c r="L40" s="318" t="n">
        <f aca="false">ROUND(F40*$E40,1)</f>
        <v>0</v>
      </c>
      <c r="M40" s="312" t="n">
        <f aca="false">ROUND(E40*H40,2)</f>
        <v>0</v>
      </c>
      <c r="N40" s="312" t="n">
        <f aca="false">ROUND(I40*E40,2)</f>
        <v>0</v>
      </c>
      <c r="O40" s="312" t="n">
        <f aca="false">ROUND(J40*E40,2)</f>
        <v>0</v>
      </c>
      <c r="P40" s="319" t="n">
        <f aca="false">ROUND(M40+N40+O40,2)</f>
        <v>0</v>
      </c>
      <c r="Q40" s="314"/>
      <c r="R40" s="317"/>
      <c r="S40" s="243"/>
      <c r="T40" s="243"/>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6.5" hidden="false" customHeight="false" outlineLevel="0" collapsed="false">
      <c r="A41" s="146"/>
      <c r="B41" s="147"/>
      <c r="C41" s="217" t="s">
        <v>182</v>
      </c>
      <c r="D41" s="214" t="s">
        <v>120</v>
      </c>
      <c r="E41" s="156" t="n">
        <v>430.85</v>
      </c>
      <c r="F41" s="84"/>
      <c r="G41" s="84"/>
      <c r="H41" s="84"/>
      <c r="I41" s="84"/>
      <c r="J41" s="84"/>
      <c r="K41" s="310" t="n">
        <f aca="false">ROUND(SUM(J41+H41+I41),2)</f>
        <v>0</v>
      </c>
      <c r="L41" s="318" t="n">
        <f aca="false">ROUND(F41*$E41,1)</f>
        <v>0</v>
      </c>
      <c r="M41" s="312" t="n">
        <f aca="false">ROUND(E41*H41,2)</f>
        <v>0</v>
      </c>
      <c r="N41" s="312" t="n">
        <f aca="false">ROUND(I41*E41,2)</f>
        <v>0</v>
      </c>
      <c r="O41" s="312" t="n">
        <f aca="false">ROUND(J41*E41,2)</f>
        <v>0</v>
      </c>
      <c r="P41" s="319" t="n">
        <f aca="false">ROUND(M41+N41+O41,2)</f>
        <v>0</v>
      </c>
      <c r="Q41" s="314"/>
      <c r="R41" s="317"/>
      <c r="S41" s="243"/>
      <c r="T41" s="243"/>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4.05" hidden="false" customHeight="false" outlineLevel="0" collapsed="false">
      <c r="A42" s="146" t="n">
        <v>12</v>
      </c>
      <c r="B42" s="147" t="s">
        <v>66</v>
      </c>
      <c r="C42" s="148" t="s">
        <v>183</v>
      </c>
      <c r="D42" s="214" t="s">
        <v>89</v>
      </c>
      <c r="E42" s="242" t="n">
        <v>123.1</v>
      </c>
      <c r="F42" s="84"/>
      <c r="G42" s="84"/>
      <c r="H42" s="84"/>
      <c r="I42" s="84"/>
      <c r="J42" s="84"/>
      <c r="K42" s="310" t="n">
        <f aca="false">ROUND(SUM(J42+H42+I42),2)</f>
        <v>0</v>
      </c>
      <c r="L42" s="318" t="n">
        <f aca="false">ROUND(F42*$E42,1)</f>
        <v>0</v>
      </c>
      <c r="M42" s="312" t="n">
        <f aca="false">ROUND(E42*H42,2)</f>
        <v>0</v>
      </c>
      <c r="N42" s="312" t="n">
        <f aca="false">ROUND(I42*E42,2)</f>
        <v>0</v>
      </c>
      <c r="O42" s="312" t="n">
        <f aca="false">ROUND(J42*E42,2)</f>
        <v>0</v>
      </c>
      <c r="P42" s="319" t="n">
        <f aca="false">ROUND(M42+N42+O42,2)</f>
        <v>0</v>
      </c>
      <c r="Q42" s="314"/>
      <c r="R42" s="317"/>
      <c r="S42" s="243"/>
      <c r="T42" s="243"/>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05" hidden="false" customHeight="false" outlineLevel="0" collapsed="false">
      <c r="A43" s="146"/>
      <c r="B43" s="147"/>
      <c r="C43" s="217" t="s">
        <v>184</v>
      </c>
      <c r="D43" s="214" t="s">
        <v>120</v>
      </c>
      <c r="E43" s="149" t="n">
        <v>430.85</v>
      </c>
      <c r="F43" s="84"/>
      <c r="G43" s="84"/>
      <c r="H43" s="84"/>
      <c r="I43" s="84"/>
      <c r="J43" s="84"/>
      <c r="K43" s="310" t="n">
        <f aca="false">ROUND(SUM(J43+H43+I43),2)</f>
        <v>0</v>
      </c>
      <c r="L43" s="318" t="n">
        <f aca="false">ROUND(F43*$E43,1)</f>
        <v>0</v>
      </c>
      <c r="M43" s="312" t="n">
        <f aca="false">ROUND(E43*H43,2)</f>
        <v>0</v>
      </c>
      <c r="N43" s="312" t="n">
        <f aca="false">ROUND(I43*E43,2)</f>
        <v>0</v>
      </c>
      <c r="O43" s="312" t="n">
        <f aca="false">ROUND(J43*E43,2)</f>
        <v>0</v>
      </c>
      <c r="P43" s="319" t="n">
        <f aca="false">ROUND(M43+N43+O43,2)</f>
        <v>0</v>
      </c>
      <c r="Q43" s="321"/>
      <c r="R43" s="317"/>
      <c r="S43" s="243"/>
      <c r="T43" s="243"/>
      <c r="U43" s="0"/>
      <c r="V43" s="0"/>
      <c r="W43" s="317"/>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05" hidden="false" customHeight="false" outlineLevel="0" collapsed="false">
      <c r="A44" s="149"/>
      <c r="B44" s="230"/>
      <c r="C44" s="231" t="s">
        <v>185</v>
      </c>
      <c r="D44" s="232"/>
      <c r="E44" s="242"/>
      <c r="F44" s="84"/>
      <c r="G44" s="84"/>
      <c r="H44" s="84"/>
      <c r="I44" s="84"/>
      <c r="J44" s="84"/>
      <c r="K44" s="217"/>
      <c r="L44" s="233" t="n">
        <f aca="false">SUM(L18:L43)</f>
        <v>0</v>
      </c>
      <c r="M44" s="234" t="n">
        <f aca="false">SUM(M18:M43)</f>
        <v>0</v>
      </c>
      <c r="N44" s="234" t="n">
        <f aca="false">SUM(N18:N43)</f>
        <v>0</v>
      </c>
      <c r="O44" s="234" t="n">
        <f aca="false">SUM(O18:O43)</f>
        <v>0</v>
      </c>
      <c r="P44" s="234" t="n">
        <f aca="false">SUM(P18:P43)</f>
        <v>0</v>
      </c>
      <c r="Q44" s="322"/>
      <c r="R44" s="243"/>
      <c r="S44" s="243"/>
      <c r="T44" s="243"/>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2.8" hidden="false" customHeight="false" outlineLevel="0" collapsed="false">
      <c r="A45" s="149"/>
      <c r="B45" s="212"/>
      <c r="C45" s="236" t="s">
        <v>186</v>
      </c>
      <c r="D45" s="214"/>
      <c r="E45" s="214"/>
      <c r="F45" s="84"/>
      <c r="G45" s="84"/>
      <c r="H45" s="84"/>
      <c r="I45" s="84"/>
      <c r="J45" s="84"/>
      <c r="K45" s="217"/>
      <c r="L45" s="218"/>
      <c r="M45" s="219"/>
      <c r="N45" s="219"/>
      <c r="O45" s="219"/>
      <c r="P45" s="219"/>
      <c r="Q45" s="296"/>
      <c r="R45" s="243"/>
      <c r="S45" s="243"/>
      <c r="T45" s="243"/>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38.95" hidden="false" customHeight="false" outlineLevel="0" collapsed="false">
      <c r="A46" s="146" t="n">
        <v>13</v>
      </c>
      <c r="B46" s="147" t="s">
        <v>66</v>
      </c>
      <c r="C46" s="227" t="s">
        <v>187</v>
      </c>
      <c r="D46" s="214" t="s">
        <v>101</v>
      </c>
      <c r="E46" s="242" t="n">
        <v>100.8</v>
      </c>
      <c r="F46" s="84"/>
      <c r="G46" s="84"/>
      <c r="H46" s="84"/>
      <c r="I46" s="84"/>
      <c r="J46" s="84"/>
      <c r="K46" s="151" t="n">
        <f aca="false">ROUND(SUM(J46+H46+I46),2)</f>
        <v>0</v>
      </c>
      <c r="L46" s="224" t="n">
        <f aca="false">ROUND(F46*$E46,1)</f>
        <v>0</v>
      </c>
      <c r="M46" s="153" t="n">
        <f aca="false">ROUND(E46*H46,2)</f>
        <v>0</v>
      </c>
      <c r="N46" s="153" t="n">
        <f aca="false">ROUND(I46*E46,2)</f>
        <v>0</v>
      </c>
      <c r="O46" s="153" t="n">
        <f aca="false">ROUND(J46*E46,2)</f>
        <v>0</v>
      </c>
      <c r="P46" s="154" t="n">
        <f aca="false">ROUND(M46+N46+O46,2)</f>
        <v>0</v>
      </c>
      <c r="Q46" s="298"/>
      <c r="R46" s="239"/>
      <c r="S46" s="243"/>
      <c r="T46" s="243"/>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05" hidden="false" customHeight="false" outlineLevel="0" collapsed="false">
      <c r="A47" s="146"/>
      <c r="B47" s="249"/>
      <c r="C47" s="244" t="s">
        <v>188</v>
      </c>
      <c r="D47" s="149" t="s">
        <v>189</v>
      </c>
      <c r="E47" s="323" t="n">
        <v>131</v>
      </c>
      <c r="F47" s="84"/>
      <c r="G47" s="84"/>
      <c r="H47" s="84"/>
      <c r="I47" s="84"/>
      <c r="J47" s="84"/>
      <c r="K47" s="324" t="n">
        <f aca="false">ROUND(SUM(J47+H47+I47),2)</f>
        <v>0</v>
      </c>
      <c r="L47" s="224" t="n">
        <f aca="false">ROUND(F47*$E47,1)</f>
        <v>0</v>
      </c>
      <c r="M47" s="153" t="n">
        <f aca="false">ROUND(E47*H47,2)</f>
        <v>0</v>
      </c>
      <c r="N47" s="153" t="n">
        <f aca="false">ROUND(I47*E47,2)</f>
        <v>0</v>
      </c>
      <c r="O47" s="153" t="n">
        <f aca="false">ROUND(J47*E47,2)</f>
        <v>0</v>
      </c>
      <c r="P47" s="154" t="n">
        <f aca="false">ROUND(M47+N47+O47,2)</f>
        <v>0</v>
      </c>
      <c r="Q47" s="298"/>
      <c r="R47" s="239"/>
      <c r="S47" s="243"/>
      <c r="T47" s="243"/>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s="304" customFormat="true" ht="14.05" hidden="false" customHeight="false" outlineLevel="0" collapsed="false">
      <c r="A48" s="146"/>
      <c r="B48" s="325"/>
      <c r="C48" s="326" t="s">
        <v>190</v>
      </c>
      <c r="D48" s="316" t="s">
        <v>191</v>
      </c>
      <c r="E48" s="327" t="n">
        <v>1</v>
      </c>
      <c r="F48" s="84"/>
      <c r="G48" s="84"/>
      <c r="H48" s="84"/>
      <c r="I48" s="84"/>
      <c r="J48" s="84"/>
      <c r="K48" s="151" t="n">
        <f aca="false">ROUND(SUM(J48+H48+I48),2)</f>
        <v>0</v>
      </c>
      <c r="L48" s="302" t="n">
        <f aca="false">ROUND(F48*$E48,1)</f>
        <v>0</v>
      </c>
      <c r="M48" s="153" t="n">
        <f aca="false">ROUND(E48*H48,2)</f>
        <v>0</v>
      </c>
      <c r="N48" s="153" t="n">
        <f aca="false">ROUND(I48*E48,2)</f>
        <v>0</v>
      </c>
      <c r="O48" s="153" t="n">
        <f aca="false">ROUND(J48*E48,2)</f>
        <v>0</v>
      </c>
      <c r="P48" s="154" t="n">
        <f aca="false">ROUND(M48+N48+O48,2)</f>
        <v>0</v>
      </c>
      <c r="Q48" s="298"/>
      <c r="R48" s="239"/>
      <c r="S48" s="303"/>
      <c r="T48" s="303"/>
    </row>
    <row r="49" s="333" customFormat="true" ht="38.95" hidden="false" customHeight="false" outlineLevel="0" collapsed="false">
      <c r="A49" s="328" t="n">
        <v>14</v>
      </c>
      <c r="B49" s="147" t="s">
        <v>66</v>
      </c>
      <c r="C49" s="329" t="s">
        <v>192</v>
      </c>
      <c r="D49" s="330" t="s">
        <v>113</v>
      </c>
      <c r="E49" s="331" t="n">
        <v>151.6</v>
      </c>
      <c r="F49" s="84"/>
      <c r="G49" s="84"/>
      <c r="H49" s="84"/>
      <c r="I49" s="84"/>
      <c r="J49" s="84"/>
      <c r="K49" s="324" t="n">
        <f aca="false">ROUND(SUM(J49+H49+I49),2)</f>
        <v>0</v>
      </c>
      <c r="L49" s="224" t="n">
        <f aca="false">ROUND(F49*$E49,1)</f>
        <v>0</v>
      </c>
      <c r="M49" s="153" t="n">
        <f aca="false">ROUND(E49*H49,2)</f>
        <v>0</v>
      </c>
      <c r="N49" s="153" t="n">
        <f aca="false">ROUND(I49*E49,2)</f>
        <v>0</v>
      </c>
      <c r="O49" s="153" t="n">
        <f aca="false">ROUND(J49*E49,2)</f>
        <v>0</v>
      </c>
      <c r="P49" s="154" t="n">
        <f aca="false">ROUND(M49+N49+O49,2)</f>
        <v>0</v>
      </c>
      <c r="Q49" s="298"/>
      <c r="R49" s="239"/>
      <c r="S49" s="332"/>
      <c r="T49" s="332"/>
    </row>
    <row r="50" customFormat="false" ht="14.05" hidden="false" customHeight="false" outlineLevel="0" collapsed="false">
      <c r="A50" s="334"/>
      <c r="B50" s="335"/>
      <c r="C50" s="336" t="s">
        <v>193</v>
      </c>
      <c r="D50" s="330" t="s">
        <v>189</v>
      </c>
      <c r="E50" s="323" t="n">
        <v>18.2</v>
      </c>
      <c r="F50" s="84"/>
      <c r="G50" s="84"/>
      <c r="H50" s="84"/>
      <c r="I50" s="84"/>
      <c r="J50" s="84"/>
      <c r="K50" s="324" t="n">
        <f aca="false">ROUND(SUM(J50+H50+I50),2)</f>
        <v>0</v>
      </c>
      <c r="L50" s="224" t="n">
        <f aca="false">ROUND(F50*$E50,1)</f>
        <v>0</v>
      </c>
      <c r="M50" s="153" t="n">
        <f aca="false">ROUND(E50*H50,2)</f>
        <v>0</v>
      </c>
      <c r="N50" s="153" t="n">
        <f aca="false">ROUND(I50*E50,2)</f>
        <v>0</v>
      </c>
      <c r="O50" s="153" t="n">
        <f aca="false">ROUND(J50*E50,2)</f>
        <v>0</v>
      </c>
      <c r="P50" s="154" t="n">
        <f aca="false">ROUND(M50+N50+O50,2)</f>
        <v>0</v>
      </c>
      <c r="Q50" s="298"/>
      <c r="R50" s="239"/>
      <c r="S50" s="332"/>
      <c r="T50" s="332"/>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s="304" customFormat="true" ht="14.05" hidden="false" customHeight="false" outlineLevel="0" collapsed="false">
      <c r="A51" s="146"/>
      <c r="B51" s="325"/>
      <c r="C51" s="326" t="s">
        <v>190</v>
      </c>
      <c r="D51" s="316" t="s">
        <v>191</v>
      </c>
      <c r="E51" s="327" t="n">
        <v>2</v>
      </c>
      <c r="F51" s="84"/>
      <c r="G51" s="84"/>
      <c r="H51" s="84"/>
      <c r="I51" s="84"/>
      <c r="J51" s="84"/>
      <c r="K51" s="151" t="n">
        <f aca="false">ROUND(SUM(J51+H51+I51),2)</f>
        <v>0</v>
      </c>
      <c r="L51" s="302" t="n">
        <f aca="false">ROUND(F51*$E51,1)</f>
        <v>0</v>
      </c>
      <c r="M51" s="153" t="n">
        <f aca="false">ROUND(E51*H51,2)</f>
        <v>0</v>
      </c>
      <c r="N51" s="153" t="n">
        <f aca="false">ROUND(I51*E51,2)</f>
        <v>0</v>
      </c>
      <c r="O51" s="153" t="n">
        <f aca="false">ROUND(J51*E51,2)</f>
        <v>0</v>
      </c>
      <c r="P51" s="154" t="n">
        <f aca="false">ROUND(M51+N51+O51,2)</f>
        <v>0</v>
      </c>
      <c r="Q51" s="298"/>
      <c r="R51" s="239"/>
      <c r="S51" s="303"/>
      <c r="T51" s="303"/>
    </row>
    <row r="52" s="221" customFormat="true" ht="38.95" hidden="false" customHeight="false" outlineLevel="0" collapsed="false">
      <c r="A52" s="146" t="n">
        <v>15</v>
      </c>
      <c r="B52" s="147" t="s">
        <v>66</v>
      </c>
      <c r="C52" s="337" t="s">
        <v>194</v>
      </c>
      <c r="D52" s="330" t="s">
        <v>113</v>
      </c>
      <c r="E52" s="331" t="n">
        <v>129.9</v>
      </c>
      <c r="F52" s="84"/>
      <c r="G52" s="84"/>
      <c r="H52" s="84"/>
      <c r="I52" s="84"/>
      <c r="J52" s="84"/>
      <c r="K52" s="324" t="n">
        <f aca="false">ROUND(SUM(J52+H52+I52),2)</f>
        <v>0</v>
      </c>
      <c r="L52" s="224" t="n">
        <f aca="false">ROUND(F52*$E52,1)</f>
        <v>0</v>
      </c>
      <c r="M52" s="153" t="n">
        <f aca="false">ROUND(E52*H52,2)</f>
        <v>0</v>
      </c>
      <c r="N52" s="153" t="n">
        <f aca="false">ROUND(I52*E52,2)</f>
        <v>0</v>
      </c>
      <c r="O52" s="153" t="n">
        <f aca="false">ROUND(J52*E52,2)</f>
        <v>0</v>
      </c>
      <c r="P52" s="154" t="n">
        <f aca="false">ROUND(M52+N52+O52,2)</f>
        <v>0</v>
      </c>
      <c r="Q52" s="298"/>
      <c r="R52" s="239"/>
      <c r="S52" s="243"/>
      <c r="T52" s="243"/>
    </row>
    <row r="53" customFormat="false" ht="14.05" hidden="false" customHeight="false" outlineLevel="0" collapsed="false">
      <c r="A53" s="146"/>
      <c r="B53" s="249"/>
      <c r="C53" s="244" t="s">
        <v>188</v>
      </c>
      <c r="D53" s="149" t="s">
        <v>189</v>
      </c>
      <c r="E53" s="323" t="n">
        <v>9.4</v>
      </c>
      <c r="F53" s="84"/>
      <c r="G53" s="84"/>
      <c r="H53" s="84"/>
      <c r="I53" s="84"/>
      <c r="J53" s="84"/>
      <c r="K53" s="324" t="n">
        <f aca="false">ROUND(SUM(J53+H53+I53),2)</f>
        <v>0</v>
      </c>
      <c r="L53" s="224" t="n">
        <f aca="false">ROUND(F53*$E53,1)</f>
        <v>0</v>
      </c>
      <c r="M53" s="153" t="n">
        <f aca="false">ROUND(E53*H53,2)</f>
        <v>0</v>
      </c>
      <c r="N53" s="153" t="n">
        <f aca="false">ROUND(I53*E53,2)</f>
        <v>0</v>
      </c>
      <c r="O53" s="153" t="n">
        <f aca="false">ROUND(J53*E53,2)</f>
        <v>0</v>
      </c>
      <c r="P53" s="154" t="n">
        <f aca="false">ROUND(M53+N53+O53,2)</f>
        <v>0</v>
      </c>
      <c r="Q53" s="298"/>
      <c r="R53" s="239"/>
      <c r="S53" s="243"/>
      <c r="T53" s="243"/>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304" customFormat="true" ht="14.05" hidden="false" customHeight="false" outlineLevel="0" collapsed="false">
      <c r="A54" s="146"/>
      <c r="B54" s="325"/>
      <c r="C54" s="326" t="s">
        <v>190</v>
      </c>
      <c r="D54" s="316" t="s">
        <v>191</v>
      </c>
      <c r="E54" s="327" t="n">
        <v>1</v>
      </c>
      <c r="F54" s="84"/>
      <c r="G54" s="84"/>
      <c r="H54" s="84"/>
      <c r="I54" s="84"/>
      <c r="J54" s="84"/>
      <c r="K54" s="151" t="n">
        <f aca="false">ROUND(SUM(J54+H54+I54),2)</f>
        <v>0</v>
      </c>
      <c r="L54" s="302" t="n">
        <f aca="false">ROUND(F54*$E54,1)</f>
        <v>0</v>
      </c>
      <c r="M54" s="153" t="n">
        <f aca="false">ROUND(E54*H54,2)</f>
        <v>0</v>
      </c>
      <c r="N54" s="153" t="n">
        <f aca="false">ROUND(I54*E54,2)</f>
        <v>0</v>
      </c>
      <c r="O54" s="153" t="n">
        <f aca="false">ROUND(J54*E54,2)</f>
        <v>0</v>
      </c>
      <c r="P54" s="154" t="n">
        <f aca="false">ROUND(M54+N54+O54,2)</f>
        <v>0</v>
      </c>
      <c r="Q54" s="298"/>
      <c r="R54" s="239"/>
      <c r="S54" s="303"/>
      <c r="T54" s="303"/>
    </row>
    <row r="55" s="333" customFormat="true" ht="26.5" hidden="false" customHeight="false" outlineLevel="0" collapsed="false">
      <c r="A55" s="328" t="n">
        <v>16</v>
      </c>
      <c r="B55" s="147" t="s">
        <v>66</v>
      </c>
      <c r="C55" s="329" t="s">
        <v>195</v>
      </c>
      <c r="D55" s="330" t="s">
        <v>113</v>
      </c>
      <c r="E55" s="331" t="n">
        <v>126.2</v>
      </c>
      <c r="F55" s="84"/>
      <c r="G55" s="84"/>
      <c r="H55" s="84"/>
      <c r="I55" s="84"/>
      <c r="J55" s="84"/>
      <c r="K55" s="324" t="n">
        <f aca="false">ROUND(SUM(J55+H55+I55),2)</f>
        <v>0</v>
      </c>
      <c r="L55" s="224" t="n">
        <f aca="false">ROUND(F55*$E55,1)</f>
        <v>0</v>
      </c>
      <c r="M55" s="153" t="n">
        <f aca="false">ROUND(E55*H55,2)</f>
        <v>0</v>
      </c>
      <c r="N55" s="153" t="n">
        <f aca="false">ROUND(I55*E55,2)</f>
        <v>0</v>
      </c>
      <c r="O55" s="153" t="n">
        <f aca="false">ROUND(J55*E55,2)</f>
        <v>0</v>
      </c>
      <c r="P55" s="154" t="n">
        <f aca="false">ROUND(M55+N55+O55,2)</f>
        <v>0</v>
      </c>
      <c r="Q55" s="298"/>
      <c r="R55" s="239"/>
      <c r="S55" s="332"/>
      <c r="T55" s="332"/>
    </row>
    <row r="56" customFormat="false" ht="26.5" hidden="false" customHeight="false" outlineLevel="0" collapsed="false">
      <c r="A56" s="334"/>
      <c r="B56" s="335"/>
      <c r="C56" s="336" t="s">
        <v>196</v>
      </c>
      <c r="D56" s="330" t="s">
        <v>113</v>
      </c>
      <c r="E56" s="323" t="n">
        <v>128.7</v>
      </c>
      <c r="F56" s="84"/>
      <c r="G56" s="84"/>
      <c r="H56" s="84"/>
      <c r="I56" s="84"/>
      <c r="J56" s="84"/>
      <c r="K56" s="324" t="n">
        <f aca="false">ROUND(SUM(J56+H56+I56),2)</f>
        <v>0</v>
      </c>
      <c r="L56" s="224" t="n">
        <f aca="false">ROUND(F56*$E56,1)</f>
        <v>0</v>
      </c>
      <c r="M56" s="153" t="n">
        <f aca="false">ROUND(E56*H56,2)</f>
        <v>0</v>
      </c>
      <c r="N56" s="153" t="n">
        <f aca="false">ROUND(I56*E56,2)</f>
        <v>0</v>
      </c>
      <c r="O56" s="153" t="n">
        <f aca="false">ROUND(J56*E56,2)</f>
        <v>0</v>
      </c>
      <c r="P56" s="154" t="n">
        <f aca="false">ROUND(M56+N56+O56,2)</f>
        <v>0</v>
      </c>
      <c r="Q56" s="298"/>
      <c r="R56" s="239"/>
      <c r="S56" s="332"/>
      <c r="T56" s="332"/>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344" customFormat="true" ht="14.05" hidden="false" customHeight="false" outlineLevel="0" collapsed="false">
      <c r="A57" s="338" t="n">
        <v>17</v>
      </c>
      <c r="B57" s="147" t="s">
        <v>66</v>
      </c>
      <c r="C57" s="339" t="s">
        <v>197</v>
      </c>
      <c r="D57" s="340" t="s">
        <v>108</v>
      </c>
      <c r="E57" s="341" t="n">
        <v>216.5</v>
      </c>
      <c r="F57" s="84"/>
      <c r="G57" s="84"/>
      <c r="H57" s="84"/>
      <c r="I57" s="84"/>
      <c r="J57" s="84"/>
      <c r="K57" s="342" t="n">
        <f aca="false">ROUND(SUM(J57+H57+I57),2)</f>
        <v>0</v>
      </c>
      <c r="L57" s="257" t="n">
        <f aca="false">ROUND(F57*$E57,1)</f>
        <v>0</v>
      </c>
      <c r="M57" s="258" t="n">
        <f aca="false">ROUND(E57*H57,2)</f>
        <v>0</v>
      </c>
      <c r="N57" s="258" t="n">
        <f aca="false">ROUND(I57*E57,2)</f>
        <v>0</v>
      </c>
      <c r="O57" s="258" t="n">
        <f aca="false">ROUND(J57*E57,2)</f>
        <v>0</v>
      </c>
      <c r="P57" s="259" t="n">
        <f aca="false">ROUND(M57+N57+O57,2)</f>
        <v>0</v>
      </c>
      <c r="Q57" s="298"/>
      <c r="R57" s="239"/>
      <c r="S57" s="343"/>
      <c r="T57" s="343"/>
    </row>
    <row r="58" customFormat="false" ht="14.05" hidden="false" customHeight="false" outlineLevel="0" collapsed="false">
      <c r="A58" s="345"/>
      <c r="B58" s="346"/>
      <c r="C58" s="347" t="s">
        <v>198</v>
      </c>
      <c r="D58" s="348" t="s">
        <v>108</v>
      </c>
      <c r="E58" s="341" t="n">
        <v>227.3</v>
      </c>
      <c r="F58" s="84"/>
      <c r="G58" s="84"/>
      <c r="H58" s="84"/>
      <c r="I58" s="84"/>
      <c r="J58" s="84"/>
      <c r="K58" s="342" t="n">
        <f aca="false">ROUND(SUM(J58+H58+I58),2)</f>
        <v>0</v>
      </c>
      <c r="L58" s="257" t="n">
        <f aca="false">ROUND(F58*$E58,1)</f>
        <v>0</v>
      </c>
      <c r="M58" s="258" t="n">
        <f aca="false">ROUND(E58*H58,2)</f>
        <v>0</v>
      </c>
      <c r="N58" s="258" t="n">
        <f aca="false">ROUND(I58*E58,2)</f>
        <v>0</v>
      </c>
      <c r="O58" s="258" t="n">
        <f aca="false">ROUND(J58*E58,2)</f>
        <v>0</v>
      </c>
      <c r="P58" s="259" t="n">
        <f aca="false">ROUND(M58+N58+O58,2)</f>
        <v>0</v>
      </c>
      <c r="Q58" s="298"/>
      <c r="R58" s="239"/>
      <c r="S58" s="343"/>
      <c r="T58" s="343"/>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333" customFormat="true" ht="14.05" hidden="false" customHeight="false" outlineLevel="0" collapsed="false">
      <c r="A59" s="334"/>
      <c r="B59" s="335"/>
      <c r="C59" s="349" t="s">
        <v>199</v>
      </c>
      <c r="D59" s="330" t="s">
        <v>189</v>
      </c>
      <c r="E59" s="341" t="n">
        <v>3.5</v>
      </c>
      <c r="F59" s="84"/>
      <c r="G59" s="84"/>
      <c r="H59" s="84"/>
      <c r="I59" s="84"/>
      <c r="J59" s="84"/>
      <c r="K59" s="324" t="n">
        <f aca="false">ROUND(SUM(J59+H59+I59),2)</f>
        <v>0</v>
      </c>
      <c r="L59" s="224" t="n">
        <f aca="false">ROUND(F59*$E59,1)</f>
        <v>0</v>
      </c>
      <c r="M59" s="153" t="n">
        <f aca="false">ROUND(E59*H59,2)</f>
        <v>0</v>
      </c>
      <c r="N59" s="153" t="n">
        <f aca="false">ROUND(I59*E59,2)</f>
        <v>0</v>
      </c>
      <c r="O59" s="153" t="n">
        <f aca="false">ROUND(J59*E59,2)</f>
        <v>0</v>
      </c>
      <c r="P59" s="154" t="n">
        <f aca="false">ROUND(M59+N59+O59,2)</f>
        <v>0</v>
      </c>
      <c r="Q59" s="298"/>
      <c r="R59" s="239"/>
      <c r="S59" s="332"/>
      <c r="T59" s="332"/>
    </row>
    <row r="60" s="221" customFormat="true" ht="14.05" hidden="false" customHeight="false" outlineLevel="0" collapsed="false">
      <c r="A60" s="149"/>
      <c r="B60" s="230"/>
      <c r="C60" s="231" t="s">
        <v>200</v>
      </c>
      <c r="D60" s="232"/>
      <c r="E60" s="223"/>
      <c r="F60" s="84"/>
      <c r="G60" s="84"/>
      <c r="H60" s="84"/>
      <c r="I60" s="84"/>
      <c r="J60" s="84"/>
      <c r="K60" s="217"/>
      <c r="L60" s="233" t="n">
        <f aca="false">SUM(L46:L59)</f>
        <v>0</v>
      </c>
      <c r="M60" s="234" t="n">
        <f aca="false">SUM(M46:M59)</f>
        <v>0</v>
      </c>
      <c r="N60" s="234" t="n">
        <f aca="false">SUM(N46:N59)</f>
        <v>0</v>
      </c>
      <c r="O60" s="234" t="n">
        <f aca="false">SUM(O46:O59)</f>
        <v>0</v>
      </c>
      <c r="P60" s="234" t="n">
        <f aca="false">SUM(P46:P59)</f>
        <v>0</v>
      </c>
      <c r="Q60" s="322"/>
      <c r="R60" s="243"/>
      <c r="S60" s="243"/>
      <c r="T60" s="243"/>
    </row>
    <row r="61" customFormat="false" ht="14.05" hidden="false" customHeight="false" outlineLevel="0" collapsed="false">
      <c r="A61" s="146"/>
      <c r="B61" s="350"/>
      <c r="C61" s="213" t="s">
        <v>201</v>
      </c>
      <c r="D61" s="214"/>
      <c r="E61" s="215"/>
      <c r="F61" s="84"/>
      <c r="G61" s="84"/>
      <c r="H61" s="84"/>
      <c r="I61" s="84"/>
      <c r="J61" s="84"/>
      <c r="K61" s="266"/>
      <c r="L61" s="267"/>
      <c r="M61" s="240"/>
      <c r="N61" s="240"/>
      <c r="O61" s="240"/>
      <c r="P61" s="240"/>
      <c r="Q61" s="351"/>
      <c r="R61" s="243"/>
      <c r="S61" s="243"/>
      <c r="T61" s="243"/>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6.5" hidden="false" customHeight="false" outlineLevel="0" collapsed="false">
      <c r="A62" s="146" t="n">
        <v>18</v>
      </c>
      <c r="B62" s="147" t="s">
        <v>66</v>
      </c>
      <c r="C62" s="301" t="s">
        <v>202</v>
      </c>
      <c r="D62" s="159" t="s">
        <v>89</v>
      </c>
      <c r="E62" s="223" t="n">
        <v>4857.2</v>
      </c>
      <c r="F62" s="84"/>
      <c r="G62" s="84"/>
      <c r="H62" s="84"/>
      <c r="I62" s="84"/>
      <c r="J62" s="84"/>
      <c r="K62" s="151" t="n">
        <f aca="false">ROUND(SUM(J62+H62+I62),2)</f>
        <v>0</v>
      </c>
      <c r="L62" s="224" t="n">
        <f aca="false">ROUND(F62*$E62,1)</f>
        <v>0</v>
      </c>
      <c r="M62" s="153" t="n">
        <f aca="false">ROUND(E62*H62,2)</f>
        <v>0</v>
      </c>
      <c r="N62" s="153" t="n">
        <f aca="false">ROUND(I62*E62,2)</f>
        <v>0</v>
      </c>
      <c r="O62" s="153" t="n">
        <f aca="false">ROUND(J62*E62,2)</f>
        <v>0</v>
      </c>
      <c r="P62" s="154" t="n">
        <f aca="false">ROUND(M62+N62+O62,2)</f>
        <v>0</v>
      </c>
      <c r="Q62" s="298"/>
      <c r="R62" s="239"/>
      <c r="S62" s="243"/>
      <c r="T62" s="243"/>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4.05" hidden="false" customHeight="false" outlineLevel="0" collapsed="false">
      <c r="A63" s="146"/>
      <c r="B63" s="269"/>
      <c r="C63" s="352" t="s">
        <v>203</v>
      </c>
      <c r="D63" s="159" t="s">
        <v>204</v>
      </c>
      <c r="E63" s="215" t="n">
        <v>5</v>
      </c>
      <c r="F63" s="84"/>
      <c r="G63" s="84"/>
      <c r="H63" s="84"/>
      <c r="I63" s="84"/>
      <c r="J63" s="84"/>
      <c r="K63" s="151" t="n">
        <f aca="false">ROUND(SUM(J63+H63+I63),2)</f>
        <v>0</v>
      </c>
      <c r="L63" s="224" t="n">
        <f aca="false">ROUND(F63*$E63,1)</f>
        <v>0</v>
      </c>
      <c r="M63" s="153" t="n">
        <f aca="false">ROUND(E63*H63,2)</f>
        <v>0</v>
      </c>
      <c r="N63" s="153" t="n">
        <f aca="false">ROUND(I63*E63,2)</f>
        <v>0</v>
      </c>
      <c r="O63" s="153" t="n">
        <f aca="false">ROUND(J63*E63,2)</f>
        <v>0</v>
      </c>
      <c r="P63" s="154" t="n">
        <f aca="false">ROUND(M63+N63+O63,2)</f>
        <v>0</v>
      </c>
      <c r="Q63" s="298"/>
      <c r="R63" s="239"/>
      <c r="S63" s="243"/>
      <c r="T63" s="243"/>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4.05" hidden="false" customHeight="false" outlineLevel="0" collapsed="false">
      <c r="A64" s="146"/>
      <c r="B64" s="269"/>
      <c r="C64" s="352" t="s">
        <v>205</v>
      </c>
      <c r="D64" s="159" t="s">
        <v>89</v>
      </c>
      <c r="E64" s="223" t="n">
        <v>5342.9</v>
      </c>
      <c r="F64" s="84"/>
      <c r="G64" s="84"/>
      <c r="H64" s="84"/>
      <c r="I64" s="84"/>
      <c r="J64" s="84"/>
      <c r="K64" s="151" t="n">
        <f aca="false">ROUND(SUM(J64+H64+I64),2)</f>
        <v>0</v>
      </c>
      <c r="L64" s="224" t="n">
        <f aca="false">ROUND(F64*$E64,1)</f>
        <v>0</v>
      </c>
      <c r="M64" s="153" t="n">
        <f aca="false">ROUND(E64*H64,2)</f>
        <v>0</v>
      </c>
      <c r="N64" s="153" t="n">
        <f aca="false">ROUND(I64*E64,2)</f>
        <v>0</v>
      </c>
      <c r="O64" s="153" t="n">
        <f aca="false">ROUND(J64*E64,2)</f>
        <v>0</v>
      </c>
      <c r="P64" s="154" t="n">
        <f aca="false">ROUND(M64+N64+O64,2)</f>
        <v>0</v>
      </c>
      <c r="Q64" s="298"/>
      <c r="R64" s="239"/>
      <c r="S64" s="243"/>
      <c r="T64" s="243"/>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4.05" hidden="false" customHeight="false" outlineLevel="0" collapsed="false">
      <c r="A65" s="146" t="n">
        <v>19</v>
      </c>
      <c r="B65" s="147" t="s">
        <v>66</v>
      </c>
      <c r="C65" s="301" t="s">
        <v>206</v>
      </c>
      <c r="D65" s="214" t="s">
        <v>89</v>
      </c>
      <c r="E65" s="223" t="n">
        <v>1128</v>
      </c>
      <c r="F65" s="84"/>
      <c r="G65" s="84"/>
      <c r="H65" s="84"/>
      <c r="I65" s="84"/>
      <c r="J65" s="84"/>
      <c r="K65" s="151" t="n">
        <f aca="false">ROUND(SUM(J65+H65+I65),2)</f>
        <v>0</v>
      </c>
      <c r="L65" s="224" t="n">
        <f aca="false">ROUND(F65*$E65,1)</f>
        <v>0</v>
      </c>
      <c r="M65" s="153" t="n">
        <f aca="false">ROUND(E65*H65,2)</f>
        <v>0</v>
      </c>
      <c r="N65" s="153" t="n">
        <f aca="false">ROUND(I65*E65,2)</f>
        <v>0</v>
      </c>
      <c r="O65" s="153" t="n">
        <f aca="false">ROUND(J65*E65,2)</f>
        <v>0</v>
      </c>
      <c r="P65" s="154" t="n">
        <f aca="false">ROUND(M65+N65+O65,2)</f>
        <v>0</v>
      </c>
      <c r="Q65" s="298"/>
      <c r="R65" s="239"/>
      <c r="S65" s="243"/>
      <c r="T65" s="243"/>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4.05" hidden="false" customHeight="false" outlineLevel="0" collapsed="false">
      <c r="A66" s="146"/>
      <c r="B66" s="241"/>
      <c r="C66" s="217" t="s">
        <v>207</v>
      </c>
      <c r="D66" s="214" t="s">
        <v>89</v>
      </c>
      <c r="E66" s="223" t="n">
        <v>1353.6</v>
      </c>
      <c r="F66" s="84"/>
      <c r="G66" s="84"/>
      <c r="H66" s="84"/>
      <c r="I66" s="84"/>
      <c r="J66" s="84"/>
      <c r="K66" s="151" t="n">
        <f aca="false">ROUND(SUM(J66+H66+I66),2)</f>
        <v>0</v>
      </c>
      <c r="L66" s="224" t="n">
        <f aca="false">ROUND(F66*$E66,1)</f>
        <v>0</v>
      </c>
      <c r="M66" s="153" t="n">
        <f aca="false">ROUND(E66*H66,2)</f>
        <v>0</v>
      </c>
      <c r="N66" s="153" t="n">
        <f aca="false">ROUND(I66*E66,2)</f>
        <v>0</v>
      </c>
      <c r="O66" s="153" t="n">
        <f aca="false">ROUND(J66*E66,2)</f>
        <v>0</v>
      </c>
      <c r="P66" s="154" t="n">
        <f aca="false">ROUND(M66+N66+O66,2)</f>
        <v>0</v>
      </c>
      <c r="Q66" s="298"/>
      <c r="R66" s="239"/>
      <c r="S66" s="243"/>
      <c r="T66" s="243"/>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4.05" hidden="false" customHeight="false" outlineLevel="0" collapsed="false">
      <c r="A67" s="146"/>
      <c r="B67" s="241"/>
      <c r="C67" s="217" t="s">
        <v>208</v>
      </c>
      <c r="D67" s="214" t="s">
        <v>136</v>
      </c>
      <c r="E67" s="215" t="n">
        <v>1</v>
      </c>
      <c r="F67" s="84"/>
      <c r="G67" s="84"/>
      <c r="H67" s="84"/>
      <c r="I67" s="84"/>
      <c r="J67" s="84"/>
      <c r="K67" s="151" t="n">
        <f aca="false">ROUND(SUM(J67+H67+I67),2)</f>
        <v>0</v>
      </c>
      <c r="L67" s="224" t="n">
        <f aca="false">ROUND(F67*$E67,1)</f>
        <v>0</v>
      </c>
      <c r="M67" s="153" t="n">
        <f aca="false">ROUND(E67*H67,2)</f>
        <v>0</v>
      </c>
      <c r="N67" s="153" t="n">
        <f aca="false">ROUND(I67*E67,2)</f>
        <v>0</v>
      </c>
      <c r="O67" s="153" t="n">
        <f aca="false">ROUND(J67*E67,2)</f>
        <v>0</v>
      </c>
      <c r="P67" s="154" t="n">
        <f aca="false">ROUND(M67+N67+O67,2)</f>
        <v>0</v>
      </c>
      <c r="Q67" s="298"/>
      <c r="R67" s="239"/>
      <c r="S67" s="243"/>
      <c r="T67" s="243"/>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38.95" hidden="false" customHeight="false" outlineLevel="0" collapsed="false">
      <c r="A68" s="146" t="n">
        <v>20</v>
      </c>
      <c r="B68" s="147" t="s">
        <v>66</v>
      </c>
      <c r="C68" s="305" t="s">
        <v>209</v>
      </c>
      <c r="D68" s="306" t="s">
        <v>113</v>
      </c>
      <c r="E68" s="223" t="n">
        <v>1457.2</v>
      </c>
      <c r="F68" s="84"/>
      <c r="G68" s="84"/>
      <c r="H68" s="84"/>
      <c r="I68" s="84"/>
      <c r="J68" s="84"/>
      <c r="K68" s="307" t="n">
        <f aca="false">ROUND(SUM(J68+H68+I68),2)</f>
        <v>0</v>
      </c>
      <c r="L68" s="308" t="n">
        <f aca="false">ROUND(F68*$E68,1)</f>
        <v>0</v>
      </c>
      <c r="M68" s="309" t="n">
        <f aca="false">ROUND(E68*H68,2)</f>
        <v>0</v>
      </c>
      <c r="N68" s="309" t="n">
        <f aca="false">ROUND(I68*E68,2)</f>
        <v>0</v>
      </c>
      <c r="O68" s="309" t="n">
        <f aca="false">ROUND(J68*E68,2)</f>
        <v>0</v>
      </c>
      <c r="P68" s="310" t="n">
        <f aca="false">ROUND(M68+N68+O68,2)</f>
        <v>0</v>
      </c>
      <c r="Q68" s="311"/>
      <c r="R68" s="239"/>
      <c r="S68" s="243"/>
      <c r="T68" s="243"/>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304" customFormat="true" ht="14.05" hidden="false" customHeight="false" outlineLevel="0" collapsed="false">
      <c r="A69" s="146"/>
      <c r="B69" s="147"/>
      <c r="C69" s="295" t="s">
        <v>167</v>
      </c>
      <c r="D69" s="149" t="s">
        <v>128</v>
      </c>
      <c r="E69" s="150" t="n">
        <v>473.6</v>
      </c>
      <c r="F69" s="84"/>
      <c r="G69" s="84"/>
      <c r="H69" s="84"/>
      <c r="I69" s="84"/>
      <c r="J69" s="84"/>
      <c r="K69" s="151" t="n">
        <f aca="false">ROUND(SUM(J69+H69+I69),2)</f>
        <v>0</v>
      </c>
      <c r="L69" s="302" t="n">
        <f aca="false">ROUND(F69*$E69,1)</f>
        <v>0</v>
      </c>
      <c r="M69" s="153" t="n">
        <f aca="false">ROUND(E69*H69,2)</f>
        <v>0</v>
      </c>
      <c r="N69" s="153" t="n">
        <f aca="false">ROUND(I69*E69,2)</f>
        <v>0</v>
      </c>
      <c r="O69" s="312" t="n">
        <f aca="false">ROUND(J69*E69,2)</f>
        <v>0</v>
      </c>
      <c r="P69" s="154" t="n">
        <f aca="false">ROUND(M69+N69+O69,2)</f>
        <v>0</v>
      </c>
      <c r="Q69" s="298"/>
      <c r="R69" s="239"/>
      <c r="S69" s="303"/>
      <c r="T69" s="303"/>
    </row>
    <row r="70" s="221" customFormat="true" ht="26.5" hidden="false" customHeight="false" outlineLevel="0" collapsed="false">
      <c r="A70" s="146" t="n">
        <v>21</v>
      </c>
      <c r="B70" s="147" t="s">
        <v>66</v>
      </c>
      <c r="C70" s="227" t="s">
        <v>210</v>
      </c>
      <c r="D70" s="214" t="s">
        <v>89</v>
      </c>
      <c r="E70" s="223" t="n">
        <v>79.95</v>
      </c>
      <c r="F70" s="84"/>
      <c r="G70" s="84"/>
      <c r="H70" s="84"/>
      <c r="I70" s="84"/>
      <c r="J70" s="84"/>
      <c r="K70" s="151" t="n">
        <f aca="false">ROUND(SUM(J70+H70+I70),2)</f>
        <v>0</v>
      </c>
      <c r="L70" s="224" t="n">
        <f aca="false">ROUND(F70*$E70,1)</f>
        <v>0</v>
      </c>
      <c r="M70" s="153" t="n">
        <f aca="false">ROUND(E70*H70,2)</f>
        <v>0</v>
      </c>
      <c r="N70" s="153" t="n">
        <f aca="false">ROUND(I70*E70,2)</f>
        <v>0</v>
      </c>
      <c r="O70" s="153" t="n">
        <f aca="false">ROUND(J70*E70,2)</f>
        <v>0</v>
      </c>
      <c r="P70" s="154" t="n">
        <f aca="false">ROUND(M70+N70+O70,2)</f>
        <v>0</v>
      </c>
      <c r="Q70" s="298"/>
      <c r="R70" s="239"/>
      <c r="S70" s="243"/>
      <c r="T70" s="243"/>
    </row>
    <row r="71" customFormat="false" ht="14.05" hidden="false" customHeight="false" outlineLevel="0" collapsed="false">
      <c r="A71" s="146"/>
      <c r="B71" s="241"/>
      <c r="C71" s="295" t="s">
        <v>211</v>
      </c>
      <c r="D71" s="214" t="s">
        <v>128</v>
      </c>
      <c r="E71" s="223" t="n">
        <v>24</v>
      </c>
      <c r="F71" s="84"/>
      <c r="G71" s="84"/>
      <c r="H71" s="84"/>
      <c r="I71" s="84"/>
      <c r="J71" s="84"/>
      <c r="K71" s="151" t="n">
        <f aca="false">ROUND(SUM(J71+H71+I71),2)</f>
        <v>0</v>
      </c>
      <c r="L71" s="224" t="n">
        <f aca="false">ROUND(F71*$E71,1)</f>
        <v>0</v>
      </c>
      <c r="M71" s="153" t="n">
        <f aca="false">ROUND(E71*H71,2)</f>
        <v>0</v>
      </c>
      <c r="N71" s="153" t="n">
        <f aca="false">ROUND(I71*E71,2)</f>
        <v>0</v>
      </c>
      <c r="O71" s="153" t="n">
        <f aca="false">ROUND(J71*E71,2)</f>
        <v>0</v>
      </c>
      <c r="P71" s="154" t="n">
        <f aca="false">ROUND(M71+N71+O71,2)</f>
        <v>0</v>
      </c>
      <c r="Q71" s="298"/>
      <c r="R71" s="239"/>
      <c r="S71" s="243"/>
      <c r="T71" s="243"/>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4.05" hidden="false" customHeight="false" outlineLevel="0" collapsed="false">
      <c r="A72" s="146"/>
      <c r="B72" s="230"/>
      <c r="C72" s="295" t="s">
        <v>212</v>
      </c>
      <c r="D72" s="156" t="s">
        <v>120</v>
      </c>
      <c r="E72" s="353" t="n">
        <v>1279.2</v>
      </c>
      <c r="F72" s="84"/>
      <c r="G72" s="84"/>
      <c r="H72" s="84"/>
      <c r="I72" s="84"/>
      <c r="J72" s="84"/>
      <c r="K72" s="151" t="n">
        <f aca="false">ROUND(SUM(J72+H72+I72),2)</f>
        <v>0</v>
      </c>
      <c r="L72" s="224" t="n">
        <f aca="false">ROUND(F72*$E72,1)</f>
        <v>0</v>
      </c>
      <c r="M72" s="153" t="n">
        <f aca="false">ROUND(E72*H72,2)</f>
        <v>0</v>
      </c>
      <c r="N72" s="153" t="n">
        <f aca="false">ROUND(I72*E72,2)</f>
        <v>0</v>
      </c>
      <c r="O72" s="153" t="n">
        <f aca="false">ROUND(J72*E72,2)</f>
        <v>0</v>
      </c>
      <c r="P72" s="154" t="n">
        <f aca="false">ROUND(M72+N72+O72,2)</f>
        <v>0</v>
      </c>
      <c r="Q72" s="298"/>
      <c r="R72" s="239"/>
      <c r="S72" s="243"/>
      <c r="T72" s="243"/>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s="304" customFormat="true" ht="51.4" hidden="false" customHeight="false" outlineLevel="0" collapsed="false">
      <c r="A73" s="146" t="n">
        <v>22</v>
      </c>
      <c r="B73" s="147" t="s">
        <v>66</v>
      </c>
      <c r="C73" s="301" t="s">
        <v>213</v>
      </c>
      <c r="D73" s="156" t="s">
        <v>113</v>
      </c>
      <c r="E73" s="150" t="n">
        <v>941.44</v>
      </c>
      <c r="F73" s="84"/>
      <c r="G73" s="84"/>
      <c r="H73" s="84"/>
      <c r="I73" s="84"/>
      <c r="J73" s="84"/>
      <c r="K73" s="151" t="n">
        <f aca="false">ROUND(SUM(J73+H73+I73),2)</f>
        <v>0</v>
      </c>
      <c r="L73" s="302" t="n">
        <f aca="false">ROUND(F73*$E73,1)</f>
        <v>0</v>
      </c>
      <c r="M73" s="153" t="n">
        <f aca="false">ROUND(E73*H73,2)</f>
        <v>0</v>
      </c>
      <c r="N73" s="153" t="n">
        <f aca="false">ROUND(I73*E73,2)</f>
        <v>0</v>
      </c>
      <c r="O73" s="153" t="n">
        <f aca="false">ROUND(J73*E73,2)</f>
        <v>0</v>
      </c>
      <c r="P73" s="154" t="n">
        <f aca="false">ROUND(M73+N73+O73,2)</f>
        <v>0</v>
      </c>
      <c r="Q73" s="298"/>
      <c r="R73" s="239"/>
      <c r="S73" s="303"/>
      <c r="T73" s="303"/>
    </row>
    <row r="74" s="221" customFormat="true" ht="38.95" hidden="false" customHeight="false" outlineLevel="0" collapsed="false">
      <c r="A74" s="146" t="n">
        <v>23</v>
      </c>
      <c r="B74" s="147" t="s">
        <v>66</v>
      </c>
      <c r="C74" s="227" t="s">
        <v>214</v>
      </c>
      <c r="D74" s="214" t="s">
        <v>89</v>
      </c>
      <c r="E74" s="242" t="n">
        <v>5829.1</v>
      </c>
      <c r="F74" s="84"/>
      <c r="G74" s="84"/>
      <c r="H74" s="84"/>
      <c r="I74" s="84"/>
      <c r="J74" s="84"/>
      <c r="K74" s="151" t="n">
        <f aca="false">ROUND(SUM(J74+H74+I74),2)</f>
        <v>0</v>
      </c>
      <c r="L74" s="224" t="n">
        <f aca="false">ROUND(F74*$E74,1)</f>
        <v>0</v>
      </c>
      <c r="M74" s="153" t="n">
        <f aca="false">ROUND(E74*H74,2)</f>
        <v>0</v>
      </c>
      <c r="N74" s="153" t="n">
        <f aca="false">ROUND(I74*E74,2)</f>
        <v>0</v>
      </c>
      <c r="O74" s="153" t="n">
        <f aca="false">ROUND(J74*E74,2)</f>
        <v>0</v>
      </c>
      <c r="P74" s="154" t="n">
        <f aca="false">ROUND(M74+N74+O74,2)</f>
        <v>0</v>
      </c>
      <c r="Q74" s="354"/>
      <c r="R74" s="239"/>
      <c r="S74" s="243"/>
      <c r="T74" s="243"/>
    </row>
    <row r="75" customFormat="false" ht="14.05" hidden="false" customHeight="false" outlineLevel="0" collapsed="false">
      <c r="A75" s="146"/>
      <c r="B75" s="350"/>
      <c r="C75" s="355" t="s">
        <v>215</v>
      </c>
      <c r="D75" s="214"/>
      <c r="E75" s="223"/>
      <c r="F75" s="84"/>
      <c r="G75" s="84"/>
      <c r="H75" s="84"/>
      <c r="I75" s="84"/>
      <c r="J75" s="84"/>
      <c r="K75" s="266"/>
      <c r="L75" s="267"/>
      <c r="M75" s="240"/>
      <c r="N75" s="240"/>
      <c r="O75" s="240"/>
      <c r="P75" s="240"/>
      <c r="Q75" s="351"/>
      <c r="R75" s="243"/>
      <c r="S75" s="243"/>
      <c r="T75" s="243"/>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38.95" hidden="false" customHeight="false" outlineLevel="0" collapsed="false">
      <c r="A76" s="146" t="n">
        <v>24</v>
      </c>
      <c r="B76" s="147" t="s">
        <v>66</v>
      </c>
      <c r="C76" s="222" t="s">
        <v>216</v>
      </c>
      <c r="D76" s="159" t="s">
        <v>89</v>
      </c>
      <c r="E76" s="223" t="n">
        <v>95.3</v>
      </c>
      <c r="F76" s="84"/>
      <c r="G76" s="84"/>
      <c r="H76" s="84"/>
      <c r="I76" s="84"/>
      <c r="J76" s="84"/>
      <c r="K76" s="151" t="n">
        <f aca="false">ROUND(SUM(J76+H76+I76),2)</f>
        <v>0</v>
      </c>
      <c r="L76" s="224" t="n">
        <f aca="false">ROUND(F76*$E76,1)</f>
        <v>0</v>
      </c>
      <c r="M76" s="153" t="n">
        <f aca="false">ROUND(E76*H76,2)</f>
        <v>0</v>
      </c>
      <c r="N76" s="153" t="n">
        <f aca="false">ROUND(I76*E76,2)</f>
        <v>0</v>
      </c>
      <c r="O76" s="153" t="n">
        <f aca="false">ROUND(J76*E76,2)</f>
        <v>0</v>
      </c>
      <c r="P76" s="154" t="n">
        <f aca="false">ROUND(M76+N76+O76,2)</f>
        <v>0</v>
      </c>
      <c r="Q76" s="298"/>
      <c r="R76" s="239"/>
      <c r="S76" s="243"/>
      <c r="T76" s="243"/>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4.05" hidden="false" customHeight="false" outlineLevel="0" collapsed="false">
      <c r="A77" s="146"/>
      <c r="B77" s="147"/>
      <c r="C77" s="217" t="s">
        <v>181</v>
      </c>
      <c r="D77" s="214" t="s">
        <v>120</v>
      </c>
      <c r="E77" s="150" t="n">
        <v>24.8</v>
      </c>
      <c r="F77" s="84"/>
      <c r="G77" s="84"/>
      <c r="H77" s="84"/>
      <c r="I77" s="84"/>
      <c r="J77" s="84"/>
      <c r="K77" s="310" t="n">
        <f aca="false">ROUND(SUM(J77+H77+I77),2)</f>
        <v>0</v>
      </c>
      <c r="L77" s="318" t="n">
        <f aca="false">ROUND(F77*$E77,1)</f>
        <v>0</v>
      </c>
      <c r="M77" s="312" t="n">
        <f aca="false">ROUND(E77*H77,2)</f>
        <v>0</v>
      </c>
      <c r="N77" s="312" t="n">
        <f aca="false">ROUND(I77*E77,2)</f>
        <v>0</v>
      </c>
      <c r="O77" s="312" t="n">
        <f aca="false">ROUND(J77*E77,2)</f>
        <v>0</v>
      </c>
      <c r="P77" s="319" t="n">
        <f aca="false">ROUND(M77+N77+O77,2)</f>
        <v>0</v>
      </c>
      <c r="Q77" s="320"/>
      <c r="R77" s="239"/>
      <c r="S77" s="243"/>
      <c r="T77" s="243"/>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4.05" hidden="false" customHeight="false" outlineLevel="0" collapsed="false">
      <c r="A78" s="146"/>
      <c r="B78" s="269"/>
      <c r="C78" s="217" t="s">
        <v>217</v>
      </c>
      <c r="D78" s="159" t="s">
        <v>120</v>
      </c>
      <c r="E78" s="223" t="n">
        <v>571.8</v>
      </c>
      <c r="F78" s="84"/>
      <c r="G78" s="84"/>
      <c r="H78" s="84"/>
      <c r="I78" s="84"/>
      <c r="J78" s="84"/>
      <c r="K78" s="151" t="n">
        <f aca="false">ROUND(SUM(J78+H78+I78),2)</f>
        <v>0</v>
      </c>
      <c r="L78" s="224" t="n">
        <f aca="false">ROUND(F78*$E78,1)</f>
        <v>0</v>
      </c>
      <c r="M78" s="153" t="n">
        <f aca="false">ROUND(E78*H78,2)</f>
        <v>0</v>
      </c>
      <c r="N78" s="153" t="n">
        <f aca="false">ROUND(I78*E78,2)</f>
        <v>0</v>
      </c>
      <c r="O78" s="153" t="n">
        <f aca="false">ROUND(J78*E78,2)</f>
        <v>0</v>
      </c>
      <c r="P78" s="154" t="n">
        <f aca="false">ROUND(M78+N78+O78,2)</f>
        <v>0</v>
      </c>
      <c r="Q78" s="298"/>
      <c r="R78" s="239"/>
      <c r="S78" s="243"/>
      <c r="T78" s="243"/>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5.7" hidden="false" customHeight="true" outlineLevel="0" collapsed="false">
      <c r="A79" s="146"/>
      <c r="B79" s="269"/>
      <c r="C79" s="217" t="s">
        <v>218</v>
      </c>
      <c r="D79" s="159" t="s">
        <v>89</v>
      </c>
      <c r="E79" s="223" t="n">
        <v>98.2</v>
      </c>
      <c r="F79" s="84"/>
      <c r="G79" s="84"/>
      <c r="H79" s="84"/>
      <c r="I79" s="84"/>
      <c r="J79" s="84"/>
      <c r="K79" s="151" t="n">
        <f aca="false">ROUND(SUM(J79+H79+I79),2)</f>
        <v>0</v>
      </c>
      <c r="L79" s="224" t="n">
        <f aca="false">ROUND(F79*$E79,1)</f>
        <v>0</v>
      </c>
      <c r="M79" s="153" t="n">
        <f aca="false">ROUND(E79*H79,2)</f>
        <v>0</v>
      </c>
      <c r="N79" s="153" t="n">
        <f aca="false">ROUND(I79*E79,2)</f>
        <v>0</v>
      </c>
      <c r="O79" s="153" t="n">
        <f aca="false">ROUND(J79*E79,2)</f>
        <v>0</v>
      </c>
      <c r="P79" s="154" t="n">
        <f aca="false">ROUND(M79+N79+O79,2)</f>
        <v>0</v>
      </c>
      <c r="Q79" s="298"/>
      <c r="R79" s="239"/>
      <c r="S79" s="243"/>
      <c r="T79" s="243"/>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4.05" hidden="false" customHeight="false" outlineLevel="0" collapsed="false">
      <c r="A80" s="146"/>
      <c r="B80" s="269"/>
      <c r="C80" s="217" t="s">
        <v>219</v>
      </c>
      <c r="D80" s="214" t="s">
        <v>72</v>
      </c>
      <c r="E80" s="215" t="n">
        <v>1144</v>
      </c>
      <c r="F80" s="84"/>
      <c r="G80" s="84"/>
      <c r="H80" s="84"/>
      <c r="I80" s="84"/>
      <c r="J80" s="84"/>
      <c r="K80" s="151" t="n">
        <f aca="false">ROUND(SUM(J80+H80+I80),2)</f>
        <v>0</v>
      </c>
      <c r="L80" s="224" t="n">
        <f aca="false">ROUND(F80*$E80,1)</f>
        <v>0</v>
      </c>
      <c r="M80" s="153" t="n">
        <f aca="false">ROUND(E80*H80,2)</f>
        <v>0</v>
      </c>
      <c r="N80" s="153" t="n">
        <f aca="false">ROUND(I80*E80,2)</f>
        <v>0</v>
      </c>
      <c r="O80" s="153" t="n">
        <f aca="false">ROUND(J80*E80,2)</f>
        <v>0</v>
      </c>
      <c r="P80" s="154" t="n">
        <f aca="false">ROUND(M80+N80+O80,2)</f>
        <v>0</v>
      </c>
      <c r="Q80" s="298"/>
      <c r="R80" s="239"/>
      <c r="S80" s="243"/>
      <c r="T80" s="243"/>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6.5" hidden="false" customHeight="false" outlineLevel="0" collapsed="false">
      <c r="A81" s="146" t="n">
        <v>25</v>
      </c>
      <c r="B81" s="147" t="s">
        <v>66</v>
      </c>
      <c r="C81" s="148" t="s">
        <v>220</v>
      </c>
      <c r="D81" s="159" t="s">
        <v>89</v>
      </c>
      <c r="E81" s="223" t="n">
        <v>95.3</v>
      </c>
      <c r="F81" s="84"/>
      <c r="G81" s="84"/>
      <c r="H81" s="84"/>
      <c r="I81" s="84"/>
      <c r="J81" s="84"/>
      <c r="K81" s="151" t="n">
        <f aca="false">ROUND(SUM(J81+H81+I81),2)</f>
        <v>0</v>
      </c>
      <c r="L81" s="224" t="n">
        <f aca="false">ROUND(F81*$E81,1)</f>
        <v>0</v>
      </c>
      <c r="M81" s="153" t="n">
        <f aca="false">ROUND(E81*H81,2)</f>
        <v>0</v>
      </c>
      <c r="N81" s="153" t="n">
        <f aca="false">ROUND(I81*E81,2)</f>
        <v>0</v>
      </c>
      <c r="O81" s="153" t="n">
        <f aca="false">ROUND(J81*E81,2)</f>
        <v>0</v>
      </c>
      <c r="P81" s="154" t="n">
        <f aca="false">ROUND(M81+N81+O81,2)</f>
        <v>0</v>
      </c>
      <c r="Q81" s="298"/>
      <c r="R81" s="239"/>
      <c r="S81" s="243"/>
      <c r="T81" s="243"/>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4.05" hidden="false" customHeight="false" outlineLevel="0" collapsed="false">
      <c r="A82" s="146"/>
      <c r="B82" s="269"/>
      <c r="C82" s="217" t="s">
        <v>177</v>
      </c>
      <c r="D82" s="159" t="s">
        <v>120</v>
      </c>
      <c r="E82" s="223" t="n">
        <v>667.1</v>
      </c>
      <c r="F82" s="84"/>
      <c r="G82" s="84"/>
      <c r="H82" s="84"/>
      <c r="I82" s="84"/>
      <c r="J82" s="84"/>
      <c r="K82" s="151" t="n">
        <f aca="false">ROUND(SUM(J82+H82+I82),2)</f>
        <v>0</v>
      </c>
      <c r="L82" s="224" t="n">
        <f aca="false">ROUND(F82*$E82,1)</f>
        <v>0</v>
      </c>
      <c r="M82" s="153" t="n">
        <f aca="false">ROUND(E82*H82,2)</f>
        <v>0</v>
      </c>
      <c r="N82" s="153" t="n">
        <f aca="false">ROUND(I82*E82,2)</f>
        <v>0</v>
      </c>
      <c r="O82" s="153" t="n">
        <f aca="false">ROUND(J82*E82,2)</f>
        <v>0</v>
      </c>
      <c r="P82" s="154" t="n">
        <f aca="false">ROUND(M82+N82+O82,2)</f>
        <v>0</v>
      </c>
      <c r="Q82" s="298"/>
      <c r="R82" s="239"/>
      <c r="S82" s="243"/>
      <c r="T82" s="243"/>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4.05" hidden="false" customHeight="false" outlineLevel="0" collapsed="false">
      <c r="A83" s="146"/>
      <c r="B83" s="269"/>
      <c r="C83" s="217" t="s">
        <v>178</v>
      </c>
      <c r="D83" s="159" t="s">
        <v>89</v>
      </c>
      <c r="E83" s="223" t="n">
        <v>117.2</v>
      </c>
      <c r="F83" s="84"/>
      <c r="G83" s="84"/>
      <c r="H83" s="84"/>
      <c r="I83" s="84"/>
      <c r="J83" s="84"/>
      <c r="K83" s="151" t="n">
        <f aca="false">ROUND(SUM(J83+H83+I83),2)</f>
        <v>0</v>
      </c>
      <c r="L83" s="224" t="n">
        <f aca="false">ROUND(F83*$E83,1)</f>
        <v>0</v>
      </c>
      <c r="M83" s="153" t="n">
        <f aca="false">ROUND(E83*H83,2)</f>
        <v>0</v>
      </c>
      <c r="N83" s="153" t="n">
        <f aca="false">ROUND(I83*E83,2)</f>
        <v>0</v>
      </c>
      <c r="O83" s="153" t="n">
        <f aca="false">ROUND(J83*E83,2)</f>
        <v>0</v>
      </c>
      <c r="P83" s="154" t="n">
        <f aca="false">ROUND(M83+N83+O83,2)</f>
        <v>0</v>
      </c>
      <c r="Q83" s="298"/>
      <c r="R83" s="239"/>
      <c r="S83" s="243"/>
      <c r="T83" s="243"/>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14.05" hidden="false" customHeight="false" outlineLevel="0" collapsed="false">
      <c r="A84" s="146"/>
      <c r="B84" s="269"/>
      <c r="C84" s="352" t="s">
        <v>221</v>
      </c>
      <c r="D84" s="159" t="s">
        <v>108</v>
      </c>
      <c r="E84" s="223" t="n">
        <v>21.6</v>
      </c>
      <c r="F84" s="84"/>
      <c r="G84" s="84"/>
      <c r="H84" s="84"/>
      <c r="I84" s="84"/>
      <c r="J84" s="84"/>
      <c r="K84" s="151" t="n">
        <f aca="false">ROUND(SUM(J84+H84+I84),2)</f>
        <v>0</v>
      </c>
      <c r="L84" s="224" t="n">
        <f aca="false">ROUND(F84*$E84,1)</f>
        <v>0</v>
      </c>
      <c r="M84" s="153" t="n">
        <f aca="false">ROUND(E84*H84,2)</f>
        <v>0</v>
      </c>
      <c r="N84" s="153" t="n">
        <f aca="false">ROUND(I84*E84,2)</f>
        <v>0</v>
      </c>
      <c r="O84" s="153" t="n">
        <f aca="false">ROUND(J84*E84,2)</f>
        <v>0</v>
      </c>
      <c r="P84" s="154" t="n">
        <f aca="false">ROUND(M84+N84+O84,2)</f>
        <v>0</v>
      </c>
      <c r="Q84" s="298"/>
      <c r="R84" s="239"/>
      <c r="S84" s="243"/>
      <c r="T84" s="243"/>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6.5" hidden="false" customHeight="false" outlineLevel="0" collapsed="false">
      <c r="A85" s="146" t="n">
        <v>26</v>
      </c>
      <c r="B85" s="147" t="s">
        <v>66</v>
      </c>
      <c r="C85" s="148" t="s">
        <v>222</v>
      </c>
      <c r="D85" s="214" t="s">
        <v>89</v>
      </c>
      <c r="E85" s="223" t="n">
        <v>95.3</v>
      </c>
      <c r="F85" s="84"/>
      <c r="G85" s="84"/>
      <c r="H85" s="84"/>
      <c r="I85" s="84"/>
      <c r="J85" s="84"/>
      <c r="K85" s="310" t="n">
        <f aca="false">ROUND(SUM(J85+H85+I85),2)</f>
        <v>0</v>
      </c>
      <c r="L85" s="318" t="n">
        <f aca="false">ROUND(F85*$E85,1)</f>
        <v>0</v>
      </c>
      <c r="M85" s="312" t="n">
        <f aca="false">ROUND(E85*H85,2)</f>
        <v>0</v>
      </c>
      <c r="N85" s="312" t="n">
        <f aca="false">ROUND(I85*E85,2)</f>
        <v>0</v>
      </c>
      <c r="O85" s="312" t="n">
        <f aca="false">ROUND(J85*E85,2)</f>
        <v>0</v>
      </c>
      <c r="P85" s="319" t="n">
        <f aca="false">ROUND(M85+N85+O85,2)</f>
        <v>0</v>
      </c>
      <c r="Q85" s="320"/>
      <c r="R85" s="239"/>
      <c r="S85" s="243"/>
      <c r="T85" s="243"/>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14.05" hidden="false" customHeight="false" outlineLevel="0" collapsed="false">
      <c r="A86" s="146"/>
      <c r="B86" s="147"/>
      <c r="C86" s="217" t="s">
        <v>181</v>
      </c>
      <c r="D86" s="214" t="s">
        <v>120</v>
      </c>
      <c r="E86" s="150" t="n">
        <v>24.8</v>
      </c>
      <c r="F86" s="84"/>
      <c r="G86" s="84"/>
      <c r="H86" s="84"/>
      <c r="I86" s="84"/>
      <c r="J86" s="84"/>
      <c r="K86" s="310" t="n">
        <f aca="false">ROUND(SUM(J86+H86+I86),2)</f>
        <v>0</v>
      </c>
      <c r="L86" s="318" t="n">
        <f aca="false">ROUND(F86*$E86,1)</f>
        <v>0</v>
      </c>
      <c r="M86" s="312" t="n">
        <f aca="false">ROUND(E86*H86,2)</f>
        <v>0</v>
      </c>
      <c r="N86" s="312" t="n">
        <f aca="false">ROUND(I86*E86,2)</f>
        <v>0</v>
      </c>
      <c r="O86" s="312" t="n">
        <f aca="false">ROUND(J86*E86,2)</f>
        <v>0</v>
      </c>
      <c r="P86" s="319" t="n">
        <f aca="false">ROUND(M86+N86+O86,2)</f>
        <v>0</v>
      </c>
      <c r="Q86" s="320"/>
      <c r="R86" s="239"/>
      <c r="S86" s="243"/>
      <c r="T86" s="243"/>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6.5" hidden="false" customHeight="false" outlineLevel="0" collapsed="false">
      <c r="A87" s="146"/>
      <c r="B87" s="147"/>
      <c r="C87" s="217" t="s">
        <v>223</v>
      </c>
      <c r="D87" s="214" t="s">
        <v>120</v>
      </c>
      <c r="E87" s="150" t="n">
        <v>333.6</v>
      </c>
      <c r="F87" s="84"/>
      <c r="G87" s="84"/>
      <c r="H87" s="84"/>
      <c r="I87" s="84"/>
      <c r="J87" s="84"/>
      <c r="K87" s="310" t="n">
        <f aca="false">ROUND(SUM(J87+H87+I87),2)</f>
        <v>0</v>
      </c>
      <c r="L87" s="318" t="n">
        <f aca="false">ROUND(F87*$E87,1)</f>
        <v>0</v>
      </c>
      <c r="M87" s="312" t="n">
        <f aca="false">ROUND(E87*H87,2)</f>
        <v>0</v>
      </c>
      <c r="N87" s="312" t="n">
        <f aca="false">ROUND(I87*E87,2)</f>
        <v>0</v>
      </c>
      <c r="O87" s="312" t="n">
        <f aca="false">ROUND(J87*E87,2)</f>
        <v>0</v>
      </c>
      <c r="P87" s="319" t="n">
        <f aca="false">ROUND(M87+N87+O87,2)</f>
        <v>0</v>
      </c>
      <c r="Q87" s="320"/>
      <c r="R87" s="239"/>
      <c r="S87" s="243"/>
      <c r="T87" s="243"/>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6.5" hidden="false" customHeight="false" outlineLevel="0" collapsed="false">
      <c r="A88" s="146"/>
      <c r="B88" s="350"/>
      <c r="C88" s="355" t="s">
        <v>224</v>
      </c>
      <c r="D88" s="214"/>
      <c r="E88" s="223"/>
      <c r="F88" s="84"/>
      <c r="G88" s="84"/>
      <c r="H88" s="84"/>
      <c r="I88" s="84"/>
      <c r="J88" s="84"/>
      <c r="K88" s="266"/>
      <c r="L88" s="267"/>
      <c r="M88" s="240"/>
      <c r="N88" s="240"/>
      <c r="O88" s="240"/>
      <c r="P88" s="240"/>
      <c r="Q88" s="351"/>
      <c r="R88" s="243"/>
      <c r="S88" s="243"/>
      <c r="T88" s="243"/>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38.95" hidden="false" customHeight="false" outlineLevel="0" collapsed="false">
      <c r="A89" s="146" t="n">
        <v>27</v>
      </c>
      <c r="B89" s="147" t="s">
        <v>66</v>
      </c>
      <c r="C89" s="222" t="s">
        <v>225</v>
      </c>
      <c r="D89" s="159" t="s">
        <v>89</v>
      </c>
      <c r="E89" s="223" t="n">
        <v>4705.1</v>
      </c>
      <c r="F89" s="84"/>
      <c r="G89" s="84"/>
      <c r="H89" s="84"/>
      <c r="I89" s="84"/>
      <c r="J89" s="84"/>
      <c r="K89" s="151" t="n">
        <f aca="false">ROUND(SUM(J89+H89+I89),2)</f>
        <v>0</v>
      </c>
      <c r="L89" s="224" t="n">
        <f aca="false">ROUND(F89*$E89,1)</f>
        <v>0</v>
      </c>
      <c r="M89" s="153" t="n">
        <f aca="false">ROUND(E89*H89,2)</f>
        <v>0</v>
      </c>
      <c r="N89" s="153" t="n">
        <f aca="false">ROUND(I89*E89,2)</f>
        <v>0</v>
      </c>
      <c r="O89" s="153" t="n">
        <f aca="false">ROUND(J89*E89,2)</f>
        <v>0</v>
      </c>
      <c r="P89" s="154" t="n">
        <f aca="false">ROUND(M89+N89+O89,2)</f>
        <v>0</v>
      </c>
      <c r="Q89" s="298"/>
      <c r="R89" s="239"/>
      <c r="S89" s="243"/>
      <c r="T89" s="243"/>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14.05" hidden="false" customHeight="false" outlineLevel="0" collapsed="false">
      <c r="A90" s="146"/>
      <c r="B90" s="147"/>
      <c r="C90" s="217" t="s">
        <v>181</v>
      </c>
      <c r="D90" s="214" t="s">
        <v>120</v>
      </c>
      <c r="E90" s="150" t="n">
        <v>1223.3</v>
      </c>
      <c r="F90" s="84"/>
      <c r="G90" s="84"/>
      <c r="H90" s="84"/>
      <c r="I90" s="84"/>
      <c r="J90" s="84"/>
      <c r="K90" s="310" t="n">
        <f aca="false">ROUND(SUM(J90+H90+I90),2)</f>
        <v>0</v>
      </c>
      <c r="L90" s="318" t="n">
        <f aca="false">ROUND(F90*$E90,1)</f>
        <v>0</v>
      </c>
      <c r="M90" s="312" t="n">
        <f aca="false">ROUND(E90*H90,2)</f>
        <v>0</v>
      </c>
      <c r="N90" s="312" t="n">
        <f aca="false">ROUND(I90*E90,2)</f>
        <v>0</v>
      </c>
      <c r="O90" s="312" t="n">
        <f aca="false">ROUND(J90*E90,2)</f>
        <v>0</v>
      </c>
      <c r="P90" s="319" t="n">
        <f aca="false">ROUND(M90+N90+O90,2)</f>
        <v>0</v>
      </c>
      <c r="Q90" s="320"/>
      <c r="R90" s="239"/>
      <c r="S90" s="243"/>
      <c r="T90" s="243"/>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4.05" hidden="false" customHeight="false" outlineLevel="0" collapsed="false">
      <c r="A91" s="146"/>
      <c r="B91" s="269"/>
      <c r="C91" s="217" t="s">
        <v>217</v>
      </c>
      <c r="D91" s="159" t="s">
        <v>120</v>
      </c>
      <c r="E91" s="223" t="n">
        <v>28230.6</v>
      </c>
      <c r="F91" s="84"/>
      <c r="G91" s="84"/>
      <c r="H91" s="84"/>
      <c r="I91" s="84"/>
      <c r="J91" s="84"/>
      <c r="K91" s="151" t="n">
        <f aca="false">ROUND(SUM(J91+H91+I91),2)</f>
        <v>0</v>
      </c>
      <c r="L91" s="224" t="n">
        <f aca="false">ROUND(F91*$E91,1)</f>
        <v>0</v>
      </c>
      <c r="M91" s="153" t="n">
        <f aca="false">ROUND(E91*H91,2)</f>
        <v>0</v>
      </c>
      <c r="N91" s="153" t="n">
        <f aca="false">ROUND(I91*E91,2)</f>
        <v>0</v>
      </c>
      <c r="O91" s="153" t="n">
        <f aca="false">ROUND(J91*E91,2)</f>
        <v>0</v>
      </c>
      <c r="P91" s="154" t="n">
        <f aca="false">ROUND(M91+N91+O91,2)</f>
        <v>0</v>
      </c>
      <c r="Q91" s="298"/>
      <c r="R91" s="239"/>
      <c r="S91" s="243"/>
      <c r="T91" s="243"/>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34.8" hidden="false" customHeight="true" outlineLevel="0" collapsed="false">
      <c r="A92" s="146"/>
      <c r="B92" s="269"/>
      <c r="C92" s="217" t="s">
        <v>218</v>
      </c>
      <c r="D92" s="159" t="s">
        <v>89</v>
      </c>
      <c r="E92" s="223" t="n">
        <v>4846.3</v>
      </c>
      <c r="F92" s="84"/>
      <c r="G92" s="84"/>
      <c r="H92" s="84"/>
      <c r="I92" s="84"/>
      <c r="J92" s="84"/>
      <c r="K92" s="151" t="n">
        <f aca="false">ROUND(SUM(J92+H92+I92),2)</f>
        <v>0</v>
      </c>
      <c r="L92" s="224" t="n">
        <f aca="false">ROUND(F92*$E92,1)</f>
        <v>0</v>
      </c>
      <c r="M92" s="153" t="n">
        <f aca="false">ROUND(E92*H92,2)</f>
        <v>0</v>
      </c>
      <c r="N92" s="153" t="n">
        <f aca="false">ROUND(I92*E92,2)</f>
        <v>0</v>
      </c>
      <c r="O92" s="153" t="n">
        <f aca="false">ROUND(J92*E92,2)</f>
        <v>0</v>
      </c>
      <c r="P92" s="154" t="n">
        <f aca="false">ROUND(M92+N92+O92,2)</f>
        <v>0</v>
      </c>
      <c r="Q92" s="298"/>
      <c r="R92" s="239"/>
      <c r="S92" s="243"/>
      <c r="T92" s="243"/>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3.4" hidden="false" customHeight="false" outlineLevel="0" collapsed="false">
      <c r="A93" s="146"/>
      <c r="B93" s="269"/>
      <c r="C93" s="217" t="s">
        <v>226</v>
      </c>
      <c r="D93" s="214" t="s">
        <v>72</v>
      </c>
      <c r="E93" s="226" t="n">
        <v>56461</v>
      </c>
      <c r="F93" s="84"/>
      <c r="G93" s="84"/>
      <c r="H93" s="84"/>
      <c r="I93" s="84"/>
      <c r="J93" s="84"/>
      <c r="K93" s="151" t="n">
        <f aca="false">ROUND(SUM(J93+H93+I93),2)</f>
        <v>0</v>
      </c>
      <c r="L93" s="224" t="n">
        <f aca="false">ROUND(F93*$E93,1)</f>
        <v>0</v>
      </c>
      <c r="M93" s="153" t="n">
        <f aca="false">ROUND(E93*H93,2)</f>
        <v>0</v>
      </c>
      <c r="N93" s="153" t="n">
        <f aca="false">ROUND(I93*E93,2)</f>
        <v>0</v>
      </c>
      <c r="O93" s="153" t="n">
        <f aca="false">ROUND(J93*E93,2)</f>
        <v>0</v>
      </c>
      <c r="P93" s="154" t="n">
        <f aca="false">ROUND(M93+N93+O93,2)</f>
        <v>0</v>
      </c>
      <c r="Q93" s="298"/>
      <c r="R93" s="239"/>
      <c r="S93" s="243"/>
      <c r="T93" s="243"/>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6.5" hidden="false" customHeight="false" outlineLevel="0" collapsed="false">
      <c r="A94" s="146" t="n">
        <v>28</v>
      </c>
      <c r="B94" s="147" t="s">
        <v>66</v>
      </c>
      <c r="C94" s="148" t="s">
        <v>227</v>
      </c>
      <c r="D94" s="159" t="s">
        <v>89</v>
      </c>
      <c r="E94" s="223" t="n">
        <v>4705.1</v>
      </c>
      <c r="F94" s="84"/>
      <c r="G94" s="84"/>
      <c r="H94" s="84"/>
      <c r="I94" s="84"/>
      <c r="J94" s="84"/>
      <c r="K94" s="151" t="n">
        <f aca="false">ROUND(SUM(J94+H94+I94),2)</f>
        <v>0</v>
      </c>
      <c r="L94" s="224" t="n">
        <f aca="false">ROUND(F94*$E94,1)</f>
        <v>0</v>
      </c>
      <c r="M94" s="153" t="n">
        <f aca="false">ROUND(E94*H94,2)</f>
        <v>0</v>
      </c>
      <c r="N94" s="153" t="n">
        <f aca="false">ROUND(I94*E94,2)</f>
        <v>0</v>
      </c>
      <c r="O94" s="153" t="n">
        <f aca="false">ROUND(J94*E94,2)</f>
        <v>0</v>
      </c>
      <c r="P94" s="154" t="n">
        <f aca="false">ROUND(M94+N94+O94,2)</f>
        <v>0</v>
      </c>
      <c r="Q94" s="298"/>
      <c r="R94" s="239"/>
      <c r="S94" s="243"/>
      <c r="T94" s="243"/>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4.05" hidden="false" customHeight="false" outlineLevel="0" collapsed="false">
      <c r="A95" s="146"/>
      <c r="B95" s="269"/>
      <c r="C95" s="217" t="s">
        <v>177</v>
      </c>
      <c r="D95" s="159" t="s">
        <v>120</v>
      </c>
      <c r="E95" s="223" t="n">
        <v>32935.7</v>
      </c>
      <c r="F95" s="84"/>
      <c r="G95" s="84"/>
      <c r="H95" s="84"/>
      <c r="I95" s="84"/>
      <c r="J95" s="84"/>
      <c r="K95" s="151" t="n">
        <f aca="false">ROUND(SUM(J95+H95+I95),2)</f>
        <v>0</v>
      </c>
      <c r="L95" s="224" t="n">
        <f aca="false">ROUND(F95*$E95,1)</f>
        <v>0</v>
      </c>
      <c r="M95" s="153" t="n">
        <f aca="false">ROUND(E95*H95,2)</f>
        <v>0</v>
      </c>
      <c r="N95" s="153" t="n">
        <f aca="false">ROUND(I95*E95,2)</f>
        <v>0</v>
      </c>
      <c r="O95" s="153" t="n">
        <f aca="false">ROUND(J95*E95,2)</f>
        <v>0</v>
      </c>
      <c r="P95" s="154" t="n">
        <f aca="false">ROUND(M95+N95+O95,2)</f>
        <v>0</v>
      </c>
      <c r="Q95" s="298"/>
      <c r="R95" s="239"/>
      <c r="S95" s="243"/>
      <c r="T95" s="243"/>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4.05" hidden="false" customHeight="false" outlineLevel="0" collapsed="false">
      <c r="A96" s="146"/>
      <c r="B96" s="269"/>
      <c r="C96" s="217" t="s">
        <v>178</v>
      </c>
      <c r="D96" s="159" t="s">
        <v>89</v>
      </c>
      <c r="E96" s="223" t="n">
        <v>5787.3</v>
      </c>
      <c r="F96" s="84"/>
      <c r="G96" s="84"/>
      <c r="H96" s="84"/>
      <c r="I96" s="84"/>
      <c r="J96" s="84"/>
      <c r="K96" s="151" t="n">
        <f aca="false">ROUND(SUM(J96+H96+I96),2)</f>
        <v>0</v>
      </c>
      <c r="L96" s="224" t="n">
        <f aca="false">ROUND(F96*$E96,1)</f>
        <v>0</v>
      </c>
      <c r="M96" s="153" t="n">
        <f aca="false">ROUND(E96*H96,2)</f>
        <v>0</v>
      </c>
      <c r="N96" s="153" t="n">
        <f aca="false">ROUND(I96*E96,2)</f>
        <v>0</v>
      </c>
      <c r="O96" s="153" t="n">
        <f aca="false">ROUND(J96*E96,2)</f>
        <v>0</v>
      </c>
      <c r="P96" s="154" t="n">
        <f aca="false">ROUND(M96+N96+O96,2)</f>
        <v>0</v>
      </c>
      <c r="Q96" s="298"/>
      <c r="R96" s="239"/>
      <c r="S96" s="243"/>
      <c r="T96" s="243"/>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4.05" hidden="false" customHeight="false" outlineLevel="0" collapsed="false">
      <c r="A97" s="146"/>
      <c r="B97" s="269"/>
      <c r="C97" s="352" t="s">
        <v>221</v>
      </c>
      <c r="D97" s="159" t="s">
        <v>108</v>
      </c>
      <c r="E97" s="223" t="n">
        <v>648</v>
      </c>
      <c r="F97" s="84"/>
      <c r="G97" s="84"/>
      <c r="H97" s="84"/>
      <c r="I97" s="84"/>
      <c r="J97" s="84"/>
      <c r="K97" s="151" t="n">
        <f aca="false">ROUND(SUM(J97+H97+I97),2)</f>
        <v>0</v>
      </c>
      <c r="L97" s="224" t="n">
        <f aca="false">ROUND(F97*$E97,1)</f>
        <v>0</v>
      </c>
      <c r="M97" s="153" t="n">
        <f aca="false">ROUND(E97*H97,2)</f>
        <v>0</v>
      </c>
      <c r="N97" s="153" t="n">
        <f aca="false">ROUND(I97*E97,2)</f>
        <v>0</v>
      </c>
      <c r="O97" s="153" t="n">
        <f aca="false">ROUND(J97*E97,2)</f>
        <v>0</v>
      </c>
      <c r="P97" s="154" t="n">
        <f aca="false">ROUND(M97+N97+O97,2)</f>
        <v>0</v>
      </c>
      <c r="Q97" s="298"/>
      <c r="R97" s="239"/>
      <c r="S97" s="243"/>
      <c r="T97" s="243"/>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s="261" customFormat="true" ht="14.05" hidden="false" customHeight="false" outlineLevel="0" collapsed="false">
      <c r="A98" s="157"/>
      <c r="B98" s="254"/>
      <c r="C98" s="217" t="s">
        <v>228</v>
      </c>
      <c r="D98" s="214" t="s">
        <v>108</v>
      </c>
      <c r="E98" s="223" t="n">
        <v>26.7</v>
      </c>
      <c r="F98" s="84"/>
      <c r="G98" s="84"/>
      <c r="H98" s="84"/>
      <c r="I98" s="84"/>
      <c r="J98" s="84"/>
      <c r="K98" s="256" t="n">
        <f aca="false">ROUND(SUM(J98+H98+I98),2)</f>
        <v>0</v>
      </c>
      <c r="L98" s="257" t="n">
        <f aca="false">ROUND(F98*$E98,1)</f>
        <v>0</v>
      </c>
      <c r="M98" s="258" t="n">
        <f aca="false">ROUND(E98*H98,2)</f>
        <v>0</v>
      </c>
      <c r="N98" s="258" t="n">
        <f aca="false">ROUND(I98*E98,2)</f>
        <v>0</v>
      </c>
      <c r="O98" s="258" t="n">
        <f aca="false">ROUND(J98*E98,2)</f>
        <v>0</v>
      </c>
      <c r="P98" s="259" t="n">
        <f aca="false">ROUND(M98+N98+O98,2)</f>
        <v>0</v>
      </c>
      <c r="Q98" s="298"/>
      <c r="R98" s="239"/>
      <c r="S98" s="81"/>
      <c r="T98" s="81"/>
    </row>
    <row r="99" s="221" customFormat="true" ht="26.5" hidden="false" customHeight="false" outlineLevel="0" collapsed="false">
      <c r="A99" s="146" t="n">
        <v>29</v>
      </c>
      <c r="B99" s="147" t="s">
        <v>66</v>
      </c>
      <c r="C99" s="148" t="s">
        <v>229</v>
      </c>
      <c r="D99" s="214" t="s">
        <v>89</v>
      </c>
      <c r="E99" s="223" t="n">
        <v>4705.1</v>
      </c>
      <c r="F99" s="84"/>
      <c r="G99" s="84"/>
      <c r="H99" s="84"/>
      <c r="I99" s="84"/>
      <c r="J99" s="84"/>
      <c r="K99" s="310" t="n">
        <f aca="false">ROUND(SUM(J99+H99+I99),2)</f>
        <v>0</v>
      </c>
      <c r="L99" s="318" t="n">
        <f aca="false">ROUND(F99*$E99,1)</f>
        <v>0</v>
      </c>
      <c r="M99" s="312" t="n">
        <f aca="false">ROUND(E99*H99,2)</f>
        <v>0</v>
      </c>
      <c r="N99" s="312" t="n">
        <f aca="false">ROUND(I99*E99,2)</f>
        <v>0</v>
      </c>
      <c r="O99" s="312" t="n">
        <f aca="false">ROUND(J99*E99,2)</f>
        <v>0</v>
      </c>
      <c r="P99" s="319" t="n">
        <f aca="false">ROUND(M99+N99+O99,2)</f>
        <v>0</v>
      </c>
      <c r="Q99" s="320"/>
      <c r="R99" s="239"/>
      <c r="S99" s="243"/>
      <c r="T99" s="243"/>
    </row>
    <row r="100" s="221" customFormat="true" ht="14.05" hidden="false" customHeight="false" outlineLevel="0" collapsed="false">
      <c r="A100" s="146"/>
      <c r="B100" s="147"/>
      <c r="C100" s="217" t="s">
        <v>181</v>
      </c>
      <c r="D100" s="214" t="s">
        <v>120</v>
      </c>
      <c r="E100" s="150" t="n">
        <v>1223.3</v>
      </c>
      <c r="F100" s="84"/>
      <c r="G100" s="84"/>
      <c r="H100" s="84"/>
      <c r="I100" s="84"/>
      <c r="J100" s="84"/>
      <c r="K100" s="310" t="n">
        <f aca="false">ROUND(SUM(J100+H100+I100),2)</f>
        <v>0</v>
      </c>
      <c r="L100" s="318" t="n">
        <f aca="false">ROUND(F100*$E100,1)</f>
        <v>0</v>
      </c>
      <c r="M100" s="312" t="n">
        <f aca="false">ROUND(E100*H100,2)</f>
        <v>0</v>
      </c>
      <c r="N100" s="312" t="n">
        <f aca="false">ROUND(I100*E100,2)</f>
        <v>0</v>
      </c>
      <c r="O100" s="312" t="n">
        <f aca="false">ROUND(J100*E100,2)</f>
        <v>0</v>
      </c>
      <c r="P100" s="319" t="n">
        <f aca="false">ROUND(M100+N100+O100,2)</f>
        <v>0</v>
      </c>
      <c r="Q100" s="320"/>
      <c r="R100" s="239"/>
      <c r="S100" s="243"/>
      <c r="T100" s="243"/>
    </row>
    <row r="101" s="221" customFormat="true" ht="26.5" hidden="false" customHeight="false" outlineLevel="0" collapsed="false">
      <c r="A101" s="146"/>
      <c r="B101" s="147"/>
      <c r="C101" s="217" t="s">
        <v>230</v>
      </c>
      <c r="D101" s="214" t="s">
        <v>120</v>
      </c>
      <c r="E101" s="158" t="n">
        <v>16467.9</v>
      </c>
      <c r="F101" s="84"/>
      <c r="G101" s="84"/>
      <c r="H101" s="84"/>
      <c r="I101" s="84"/>
      <c r="J101" s="84"/>
      <c r="K101" s="310" t="n">
        <f aca="false">ROUND(SUM(J101+H101+I101),2)</f>
        <v>0</v>
      </c>
      <c r="L101" s="318" t="n">
        <f aca="false">ROUND(F101*$E101,1)</f>
        <v>0</v>
      </c>
      <c r="M101" s="312" t="n">
        <f aca="false">ROUND(E101*H101,2)</f>
        <v>0</v>
      </c>
      <c r="N101" s="312" t="n">
        <f aca="false">ROUND(I101*E101,2)</f>
        <v>0</v>
      </c>
      <c r="O101" s="312" t="n">
        <f aca="false">ROUND(J101*E101,2)</f>
        <v>0</v>
      </c>
      <c r="P101" s="319" t="n">
        <f aca="false">ROUND(M101+N101+O101,2)</f>
        <v>0</v>
      </c>
      <c r="Q101" s="320"/>
      <c r="R101" s="239"/>
      <c r="S101" s="243"/>
      <c r="T101" s="243"/>
    </row>
    <row r="102" s="221" customFormat="true" ht="26.5" hidden="false" customHeight="false" outlineLevel="0" collapsed="false">
      <c r="A102" s="146" t="n">
        <v>30</v>
      </c>
      <c r="B102" s="147" t="s">
        <v>66</v>
      </c>
      <c r="C102" s="222" t="s">
        <v>231</v>
      </c>
      <c r="D102" s="159" t="s">
        <v>108</v>
      </c>
      <c r="E102" s="223" t="n">
        <v>928.5</v>
      </c>
      <c r="F102" s="84"/>
      <c r="G102" s="84"/>
      <c r="H102" s="84"/>
      <c r="I102" s="84"/>
      <c r="J102" s="84"/>
      <c r="K102" s="151" t="n">
        <f aca="false">ROUND(SUM(J102+H102+I102),2)</f>
        <v>0</v>
      </c>
      <c r="L102" s="224" t="n">
        <f aca="false">ROUND(F102*$E102,1)</f>
        <v>0</v>
      </c>
      <c r="M102" s="153" t="n">
        <f aca="false">ROUND(E102*H102,2)</f>
        <v>0</v>
      </c>
      <c r="N102" s="153" t="n">
        <f aca="false">ROUND(I102*E102,2)</f>
        <v>0</v>
      </c>
      <c r="O102" s="153" t="n">
        <f aca="false">ROUND(J102*E102,2)</f>
        <v>0</v>
      </c>
      <c r="P102" s="154" t="n">
        <f aca="false">ROUND(M102+N102+O102,2)</f>
        <v>0</v>
      </c>
      <c r="Q102" s="298"/>
      <c r="R102" s="239"/>
      <c r="S102" s="243"/>
      <c r="T102" s="243"/>
    </row>
    <row r="103" s="221" customFormat="true" ht="14.05" hidden="false" customHeight="false" outlineLevel="0" collapsed="false">
      <c r="A103" s="146"/>
      <c r="B103" s="350"/>
      <c r="C103" s="355" t="s">
        <v>232</v>
      </c>
      <c r="D103" s="214"/>
      <c r="E103" s="223"/>
      <c r="F103" s="84"/>
      <c r="G103" s="84"/>
      <c r="H103" s="84"/>
      <c r="I103" s="84"/>
      <c r="J103" s="84"/>
      <c r="K103" s="266"/>
      <c r="L103" s="267"/>
      <c r="M103" s="240"/>
      <c r="N103" s="240"/>
      <c r="O103" s="240"/>
      <c r="P103" s="240"/>
      <c r="Q103" s="351"/>
      <c r="R103" s="243"/>
      <c r="S103" s="243"/>
      <c r="T103" s="243"/>
    </row>
    <row r="104" s="221" customFormat="true" ht="38.95" hidden="false" customHeight="false" outlineLevel="0" collapsed="false">
      <c r="A104" s="146" t="n">
        <v>31</v>
      </c>
      <c r="B104" s="147" t="s">
        <v>66</v>
      </c>
      <c r="C104" s="222" t="s">
        <v>233</v>
      </c>
      <c r="D104" s="159" t="s">
        <v>89</v>
      </c>
      <c r="E104" s="223" t="n">
        <v>56.8</v>
      </c>
      <c r="F104" s="84"/>
      <c r="G104" s="84"/>
      <c r="H104" s="84"/>
      <c r="I104" s="84"/>
      <c r="J104" s="84"/>
      <c r="K104" s="151" t="n">
        <f aca="false">ROUND(SUM(J104+H104+I104),2)</f>
        <v>0</v>
      </c>
      <c r="L104" s="224" t="n">
        <f aca="false">ROUND(F104*$E104,1)</f>
        <v>0</v>
      </c>
      <c r="M104" s="153" t="n">
        <f aca="false">ROUND(E104*H104,2)</f>
        <v>0</v>
      </c>
      <c r="N104" s="153" t="n">
        <f aca="false">ROUND(I104*E104,2)</f>
        <v>0</v>
      </c>
      <c r="O104" s="153" t="n">
        <f aca="false">ROUND(J104*E104,2)</f>
        <v>0</v>
      </c>
      <c r="P104" s="154" t="n">
        <f aca="false">ROUND(M104+N104+O104,2)</f>
        <v>0</v>
      </c>
      <c r="Q104" s="298"/>
      <c r="R104" s="239"/>
      <c r="S104" s="243"/>
      <c r="T104" s="243"/>
    </row>
    <row r="105" s="221" customFormat="true" ht="14.05" hidden="false" customHeight="false" outlineLevel="0" collapsed="false">
      <c r="A105" s="146"/>
      <c r="B105" s="147"/>
      <c r="C105" s="217" t="s">
        <v>181</v>
      </c>
      <c r="D105" s="214" t="s">
        <v>120</v>
      </c>
      <c r="E105" s="150" t="n">
        <v>14.8</v>
      </c>
      <c r="F105" s="84"/>
      <c r="G105" s="84"/>
      <c r="H105" s="84"/>
      <c r="I105" s="84"/>
      <c r="J105" s="84"/>
      <c r="K105" s="310" t="n">
        <f aca="false">ROUND(SUM(J105+H105+I105),2)</f>
        <v>0</v>
      </c>
      <c r="L105" s="318" t="n">
        <f aca="false">ROUND(F105*$E105,1)</f>
        <v>0</v>
      </c>
      <c r="M105" s="312" t="n">
        <f aca="false">ROUND(E105*H105,2)</f>
        <v>0</v>
      </c>
      <c r="N105" s="312" t="n">
        <f aca="false">ROUND(I105*E105,2)</f>
        <v>0</v>
      </c>
      <c r="O105" s="312" t="n">
        <f aca="false">ROUND(J105*E105,2)</f>
        <v>0</v>
      </c>
      <c r="P105" s="319" t="n">
        <f aca="false">ROUND(M105+N105+O105,2)</f>
        <v>0</v>
      </c>
      <c r="Q105" s="320"/>
      <c r="R105" s="239"/>
      <c r="S105" s="243"/>
      <c r="T105" s="243"/>
    </row>
    <row r="106" s="221" customFormat="true" ht="14.05" hidden="false" customHeight="false" outlineLevel="0" collapsed="false">
      <c r="A106" s="146"/>
      <c r="B106" s="269"/>
      <c r="C106" s="217" t="s">
        <v>217</v>
      </c>
      <c r="D106" s="159" t="s">
        <v>120</v>
      </c>
      <c r="E106" s="223" t="n">
        <v>340.8</v>
      </c>
      <c r="F106" s="84"/>
      <c r="G106" s="84"/>
      <c r="H106" s="84"/>
      <c r="I106" s="84"/>
      <c r="J106" s="84"/>
      <c r="K106" s="151" t="n">
        <f aca="false">ROUND(SUM(J106+H106+I106),2)</f>
        <v>0</v>
      </c>
      <c r="L106" s="224" t="n">
        <f aca="false">ROUND(F106*$E106,1)</f>
        <v>0</v>
      </c>
      <c r="M106" s="153" t="n">
        <f aca="false">ROUND(E106*H106,2)</f>
        <v>0</v>
      </c>
      <c r="N106" s="153" t="n">
        <f aca="false">ROUND(I106*E106,2)</f>
        <v>0</v>
      </c>
      <c r="O106" s="153" t="n">
        <f aca="false">ROUND(J106*E106,2)</f>
        <v>0</v>
      </c>
      <c r="P106" s="154" t="n">
        <f aca="false">ROUND(M106+N106+O106,2)</f>
        <v>0</v>
      </c>
      <c r="Q106" s="298"/>
      <c r="R106" s="239"/>
      <c r="S106" s="243"/>
      <c r="T106" s="243"/>
    </row>
    <row r="107" s="221" customFormat="true" ht="14.05" hidden="false" customHeight="false" outlineLevel="0" collapsed="false">
      <c r="A107" s="146"/>
      <c r="B107" s="269"/>
      <c r="C107" s="217" t="s">
        <v>234</v>
      </c>
      <c r="D107" s="159" t="s">
        <v>89</v>
      </c>
      <c r="E107" s="223" t="n">
        <v>58.5</v>
      </c>
      <c r="F107" s="84"/>
      <c r="G107" s="84"/>
      <c r="H107" s="84"/>
      <c r="I107" s="84"/>
      <c r="J107" s="84"/>
      <c r="K107" s="151" t="n">
        <f aca="false">ROUND(SUM(J107+H107+I107),2)</f>
        <v>0</v>
      </c>
      <c r="L107" s="224" t="n">
        <f aca="false">ROUND(F107*$E107,1)</f>
        <v>0</v>
      </c>
      <c r="M107" s="153" t="n">
        <f aca="false">ROUND(E107*H107,2)</f>
        <v>0</v>
      </c>
      <c r="N107" s="153" t="n">
        <f aca="false">ROUND(I107*E107,2)</f>
        <v>0</v>
      </c>
      <c r="O107" s="153" t="n">
        <f aca="false">ROUND(J107*E107,2)</f>
        <v>0</v>
      </c>
      <c r="P107" s="154" t="n">
        <f aca="false">ROUND(M107+N107+O107,2)</f>
        <v>0</v>
      </c>
      <c r="Q107" s="298"/>
      <c r="R107" s="239"/>
      <c r="S107" s="243"/>
      <c r="T107" s="243"/>
    </row>
    <row r="108" s="221" customFormat="true" ht="14.05" hidden="false" customHeight="false" outlineLevel="0" collapsed="false">
      <c r="A108" s="146"/>
      <c r="B108" s="269"/>
      <c r="C108" s="217" t="s">
        <v>235</v>
      </c>
      <c r="D108" s="214" t="s">
        <v>72</v>
      </c>
      <c r="E108" s="215" t="n">
        <v>682</v>
      </c>
      <c r="F108" s="84"/>
      <c r="G108" s="84"/>
      <c r="H108" s="84"/>
      <c r="I108" s="84"/>
      <c r="J108" s="84"/>
      <c r="K108" s="151" t="n">
        <f aca="false">ROUND(SUM(J108+H108+I108),2)</f>
        <v>0</v>
      </c>
      <c r="L108" s="224" t="n">
        <f aca="false">ROUND(F108*$E108,1)</f>
        <v>0</v>
      </c>
      <c r="M108" s="153" t="n">
        <f aca="false">ROUND(E108*H108,2)</f>
        <v>0</v>
      </c>
      <c r="N108" s="153" t="n">
        <f aca="false">ROUND(I108*E108,2)</f>
        <v>0</v>
      </c>
      <c r="O108" s="153" t="n">
        <f aca="false">ROUND(J108*E108,2)</f>
        <v>0</v>
      </c>
      <c r="P108" s="154" t="n">
        <f aca="false">ROUND(M108+N108+O108,2)</f>
        <v>0</v>
      </c>
      <c r="Q108" s="298"/>
      <c r="R108" s="239"/>
      <c r="S108" s="243"/>
      <c r="T108" s="243"/>
    </row>
    <row r="109" s="221" customFormat="true" ht="26.5" hidden="false" customHeight="false" outlineLevel="0" collapsed="false">
      <c r="A109" s="146" t="n">
        <v>32</v>
      </c>
      <c r="B109" s="147" t="s">
        <v>66</v>
      </c>
      <c r="C109" s="148" t="s">
        <v>236</v>
      </c>
      <c r="D109" s="159" t="s">
        <v>89</v>
      </c>
      <c r="E109" s="223" t="n">
        <v>56.8</v>
      </c>
      <c r="F109" s="84"/>
      <c r="G109" s="84"/>
      <c r="H109" s="84"/>
      <c r="I109" s="84"/>
      <c r="J109" s="84"/>
      <c r="K109" s="151" t="n">
        <f aca="false">ROUND(SUM(J109+H109+I109),2)</f>
        <v>0</v>
      </c>
      <c r="L109" s="224" t="n">
        <f aca="false">ROUND(F109*$E109,1)</f>
        <v>0</v>
      </c>
      <c r="M109" s="153" t="n">
        <f aca="false">ROUND(E109*H109,2)</f>
        <v>0</v>
      </c>
      <c r="N109" s="153" t="n">
        <f aca="false">ROUND(I109*E109,2)</f>
        <v>0</v>
      </c>
      <c r="O109" s="153" t="n">
        <f aca="false">ROUND(J109*E109,2)</f>
        <v>0</v>
      </c>
      <c r="P109" s="154" t="n">
        <f aca="false">ROUND(M109+N109+O109,2)</f>
        <v>0</v>
      </c>
      <c r="Q109" s="298"/>
      <c r="R109" s="239"/>
      <c r="S109" s="243"/>
      <c r="T109" s="243"/>
    </row>
    <row r="110" s="221" customFormat="true" ht="14.05" hidden="false" customHeight="false" outlineLevel="0" collapsed="false">
      <c r="A110" s="146"/>
      <c r="B110" s="269"/>
      <c r="C110" s="217" t="s">
        <v>177</v>
      </c>
      <c r="D110" s="159" t="s">
        <v>120</v>
      </c>
      <c r="E110" s="223" t="n">
        <v>397.6</v>
      </c>
      <c r="F110" s="84"/>
      <c r="G110" s="84"/>
      <c r="H110" s="84"/>
      <c r="I110" s="84"/>
      <c r="J110" s="84"/>
      <c r="K110" s="151" t="n">
        <f aca="false">ROUND(SUM(J110+H110+I110),2)</f>
        <v>0</v>
      </c>
      <c r="L110" s="224" t="n">
        <f aca="false">ROUND(F110*$E110,1)</f>
        <v>0</v>
      </c>
      <c r="M110" s="153" t="n">
        <f aca="false">ROUND(E110*H110,2)</f>
        <v>0</v>
      </c>
      <c r="N110" s="153" t="n">
        <f aca="false">ROUND(I110*E110,2)</f>
        <v>0</v>
      </c>
      <c r="O110" s="153" t="n">
        <f aca="false">ROUND(J110*E110,2)</f>
        <v>0</v>
      </c>
      <c r="P110" s="154" t="n">
        <f aca="false">ROUND(M110+N110+O110,2)</f>
        <v>0</v>
      </c>
      <c r="Q110" s="298"/>
      <c r="R110" s="239"/>
      <c r="S110" s="243"/>
      <c r="T110" s="243"/>
    </row>
    <row r="111" s="221" customFormat="true" ht="14.05" hidden="false" customHeight="false" outlineLevel="0" collapsed="false">
      <c r="A111" s="146"/>
      <c r="B111" s="269"/>
      <c r="C111" s="217" t="s">
        <v>178</v>
      </c>
      <c r="D111" s="159" t="s">
        <v>89</v>
      </c>
      <c r="E111" s="223" t="n">
        <v>69.9</v>
      </c>
      <c r="F111" s="84"/>
      <c r="G111" s="84"/>
      <c r="H111" s="84"/>
      <c r="I111" s="84"/>
      <c r="J111" s="84"/>
      <c r="K111" s="151" t="n">
        <f aca="false">ROUND(SUM(J111+H111+I111),2)</f>
        <v>0</v>
      </c>
      <c r="L111" s="224" t="n">
        <f aca="false">ROUND(F111*$E111,1)</f>
        <v>0</v>
      </c>
      <c r="M111" s="153" t="n">
        <f aca="false">ROUND(E111*H111,2)</f>
        <v>0</v>
      </c>
      <c r="N111" s="153" t="n">
        <f aca="false">ROUND(I111*E111,2)</f>
        <v>0</v>
      </c>
      <c r="O111" s="153" t="n">
        <f aca="false">ROUND(J111*E111,2)</f>
        <v>0</v>
      </c>
      <c r="P111" s="154" t="n">
        <f aca="false">ROUND(M111+N111+O111,2)</f>
        <v>0</v>
      </c>
      <c r="Q111" s="298"/>
      <c r="R111" s="239"/>
      <c r="S111" s="243"/>
      <c r="T111" s="243"/>
    </row>
    <row r="112" s="221" customFormat="true" ht="14.05" hidden="false" customHeight="false" outlineLevel="0" collapsed="false">
      <c r="A112" s="146"/>
      <c r="B112" s="269"/>
      <c r="C112" s="352" t="s">
        <v>221</v>
      </c>
      <c r="D112" s="159" t="s">
        <v>108</v>
      </c>
      <c r="E112" s="223" t="n">
        <v>54</v>
      </c>
      <c r="F112" s="84"/>
      <c r="G112" s="84"/>
      <c r="H112" s="84"/>
      <c r="I112" s="84"/>
      <c r="J112" s="84"/>
      <c r="K112" s="151" t="n">
        <f aca="false">ROUND(SUM(J112+H112+I112),2)</f>
        <v>0</v>
      </c>
      <c r="L112" s="224" t="n">
        <f aca="false">ROUND(F112*$E112,1)</f>
        <v>0</v>
      </c>
      <c r="M112" s="153" t="n">
        <f aca="false">ROUND(E112*H112,2)</f>
        <v>0</v>
      </c>
      <c r="N112" s="153" t="n">
        <f aca="false">ROUND(I112*E112,2)</f>
        <v>0</v>
      </c>
      <c r="O112" s="153" t="n">
        <f aca="false">ROUND(J112*E112,2)</f>
        <v>0</v>
      </c>
      <c r="P112" s="154" t="n">
        <f aca="false">ROUND(M112+N112+O112,2)</f>
        <v>0</v>
      </c>
      <c r="Q112" s="298"/>
      <c r="R112" s="239"/>
      <c r="S112" s="243"/>
      <c r="T112" s="243"/>
    </row>
    <row r="113" s="221" customFormat="true" ht="26.5" hidden="false" customHeight="false" outlineLevel="0" collapsed="false">
      <c r="A113" s="146" t="n">
        <v>33</v>
      </c>
      <c r="B113" s="147" t="s">
        <v>66</v>
      </c>
      <c r="C113" s="148" t="s">
        <v>237</v>
      </c>
      <c r="D113" s="214" t="s">
        <v>89</v>
      </c>
      <c r="E113" s="223" t="n">
        <v>56.8</v>
      </c>
      <c r="F113" s="84"/>
      <c r="G113" s="84"/>
      <c r="H113" s="84"/>
      <c r="I113" s="84"/>
      <c r="J113" s="84"/>
      <c r="K113" s="310" t="n">
        <f aca="false">ROUND(SUM(J113+H113+I113),2)</f>
        <v>0</v>
      </c>
      <c r="L113" s="318" t="n">
        <f aca="false">ROUND(F113*$E113,1)</f>
        <v>0</v>
      </c>
      <c r="M113" s="312" t="n">
        <f aca="false">ROUND(E113*H113,2)</f>
        <v>0</v>
      </c>
      <c r="N113" s="312" t="n">
        <f aca="false">ROUND(I113*E113,2)</f>
        <v>0</v>
      </c>
      <c r="O113" s="312" t="n">
        <f aca="false">ROUND(J113*E113,2)</f>
        <v>0</v>
      </c>
      <c r="P113" s="319" t="n">
        <f aca="false">ROUND(M113+N113+O113,2)</f>
        <v>0</v>
      </c>
      <c r="Q113" s="320"/>
      <c r="R113" s="239"/>
      <c r="S113" s="243"/>
      <c r="T113" s="243"/>
    </row>
    <row r="114" s="221" customFormat="true" ht="14.05" hidden="false" customHeight="false" outlineLevel="0" collapsed="false">
      <c r="A114" s="146"/>
      <c r="B114" s="147"/>
      <c r="C114" s="217" t="s">
        <v>181</v>
      </c>
      <c r="D114" s="214" t="s">
        <v>120</v>
      </c>
      <c r="E114" s="150" t="n">
        <v>14.8</v>
      </c>
      <c r="F114" s="84"/>
      <c r="G114" s="84"/>
      <c r="H114" s="84"/>
      <c r="I114" s="84"/>
      <c r="J114" s="84"/>
      <c r="K114" s="310" t="n">
        <f aca="false">ROUND(SUM(J114+H114+I114),2)</f>
        <v>0</v>
      </c>
      <c r="L114" s="318" t="n">
        <f aca="false">ROUND(F114*$E114,1)</f>
        <v>0</v>
      </c>
      <c r="M114" s="312" t="n">
        <f aca="false">ROUND(E114*H114,2)</f>
        <v>0</v>
      </c>
      <c r="N114" s="312" t="n">
        <f aca="false">ROUND(I114*E114,2)</f>
        <v>0</v>
      </c>
      <c r="O114" s="312" t="n">
        <f aca="false">ROUND(J114*E114,2)</f>
        <v>0</v>
      </c>
      <c r="P114" s="319" t="n">
        <f aca="false">ROUND(M114+N114+O114,2)</f>
        <v>0</v>
      </c>
      <c r="Q114" s="320"/>
      <c r="R114" s="239"/>
      <c r="S114" s="243"/>
      <c r="T114" s="243"/>
    </row>
    <row r="115" s="221" customFormat="true" ht="26.5" hidden="false" customHeight="false" outlineLevel="0" collapsed="false">
      <c r="A115" s="146"/>
      <c r="B115" s="147"/>
      <c r="C115" s="217" t="s">
        <v>223</v>
      </c>
      <c r="D115" s="214" t="s">
        <v>120</v>
      </c>
      <c r="E115" s="150" t="n">
        <v>198.8</v>
      </c>
      <c r="F115" s="84"/>
      <c r="G115" s="84"/>
      <c r="H115" s="84"/>
      <c r="I115" s="84"/>
      <c r="J115" s="84"/>
      <c r="K115" s="310" t="n">
        <f aca="false">ROUND(SUM(J115+H115+I115),2)</f>
        <v>0</v>
      </c>
      <c r="L115" s="318" t="n">
        <f aca="false">ROUND(F115*$E115,1)</f>
        <v>0</v>
      </c>
      <c r="M115" s="312" t="n">
        <f aca="false">ROUND(E115*H115,2)</f>
        <v>0</v>
      </c>
      <c r="N115" s="312" t="n">
        <f aca="false">ROUND(I115*E115,2)</f>
        <v>0</v>
      </c>
      <c r="O115" s="312" t="n">
        <f aca="false">ROUND(J115*E115,2)</f>
        <v>0</v>
      </c>
      <c r="P115" s="319" t="n">
        <f aca="false">ROUND(M115+N115+O115,2)</f>
        <v>0</v>
      </c>
      <c r="Q115" s="320"/>
      <c r="R115" s="239"/>
      <c r="S115" s="243"/>
      <c r="T115" s="243"/>
    </row>
    <row r="116" s="221" customFormat="true" ht="26.5" hidden="false" customHeight="false" outlineLevel="0" collapsed="false">
      <c r="A116" s="146"/>
      <c r="B116" s="350"/>
      <c r="C116" s="355" t="s">
        <v>238</v>
      </c>
      <c r="D116" s="214"/>
      <c r="E116" s="223"/>
      <c r="F116" s="84"/>
      <c r="G116" s="84"/>
      <c r="H116" s="84"/>
      <c r="I116" s="84"/>
      <c r="J116" s="84"/>
      <c r="K116" s="266"/>
      <c r="L116" s="267"/>
      <c r="M116" s="240"/>
      <c r="N116" s="240"/>
      <c r="O116" s="240"/>
      <c r="P116" s="240"/>
      <c r="Q116" s="351"/>
      <c r="R116" s="239"/>
      <c r="S116" s="243"/>
      <c r="T116" s="243"/>
    </row>
    <row r="117" s="221" customFormat="true" ht="38.95" hidden="false" customHeight="false" outlineLevel="0" collapsed="false">
      <c r="A117" s="146" t="n">
        <v>34</v>
      </c>
      <c r="B117" s="147" t="s">
        <v>66</v>
      </c>
      <c r="C117" s="222" t="s">
        <v>239</v>
      </c>
      <c r="D117" s="159" t="s">
        <v>89</v>
      </c>
      <c r="E117" s="223" t="n">
        <v>266.5</v>
      </c>
      <c r="F117" s="84"/>
      <c r="G117" s="84"/>
      <c r="H117" s="84"/>
      <c r="I117" s="84"/>
      <c r="J117" s="84"/>
      <c r="K117" s="151" t="n">
        <f aca="false">ROUND(SUM(J117+H117+I117),2)</f>
        <v>0</v>
      </c>
      <c r="L117" s="224" t="n">
        <f aca="false">ROUND(F117*$E117,1)</f>
        <v>0</v>
      </c>
      <c r="M117" s="153" t="n">
        <f aca="false">ROUND(E117*H117,2)</f>
        <v>0</v>
      </c>
      <c r="N117" s="153" t="n">
        <f aca="false">ROUND(I117*E117,2)</f>
        <v>0</v>
      </c>
      <c r="O117" s="153" t="n">
        <f aca="false">ROUND(J117*E117,2)</f>
        <v>0</v>
      </c>
      <c r="P117" s="154" t="n">
        <f aca="false">ROUND(M117+N117+O117,2)</f>
        <v>0</v>
      </c>
      <c r="Q117" s="298"/>
      <c r="R117" s="239"/>
      <c r="S117" s="243"/>
      <c r="T117" s="243"/>
    </row>
    <row r="118" s="221" customFormat="true" ht="14.05" hidden="false" customHeight="false" outlineLevel="0" collapsed="false">
      <c r="A118" s="146"/>
      <c r="B118" s="147"/>
      <c r="C118" s="217" t="s">
        <v>181</v>
      </c>
      <c r="D118" s="214" t="s">
        <v>120</v>
      </c>
      <c r="E118" s="150" t="n">
        <v>69.3</v>
      </c>
      <c r="F118" s="84"/>
      <c r="G118" s="84"/>
      <c r="H118" s="84"/>
      <c r="I118" s="84"/>
      <c r="J118" s="84"/>
      <c r="K118" s="310" t="n">
        <f aca="false">ROUND(SUM(J118+H118+I118),2)</f>
        <v>0</v>
      </c>
      <c r="L118" s="318" t="n">
        <f aca="false">ROUND(F118*$E118,1)</f>
        <v>0</v>
      </c>
      <c r="M118" s="312" t="n">
        <f aca="false">ROUND(E118*H118,2)</f>
        <v>0</v>
      </c>
      <c r="N118" s="312" t="n">
        <f aca="false">ROUND(I118*E118,2)</f>
        <v>0</v>
      </c>
      <c r="O118" s="312" t="n">
        <f aca="false">ROUND(J118*E118,2)</f>
        <v>0</v>
      </c>
      <c r="P118" s="319" t="n">
        <f aca="false">ROUND(M118+N118+O118,2)</f>
        <v>0</v>
      </c>
      <c r="Q118" s="320"/>
      <c r="R118" s="239"/>
      <c r="S118" s="243"/>
      <c r="T118" s="243"/>
    </row>
    <row r="119" s="221" customFormat="true" ht="14.05" hidden="false" customHeight="false" outlineLevel="0" collapsed="false">
      <c r="A119" s="146"/>
      <c r="B119" s="269"/>
      <c r="C119" s="217" t="s">
        <v>217</v>
      </c>
      <c r="D119" s="159" t="s">
        <v>120</v>
      </c>
      <c r="E119" s="223" t="n">
        <v>1599</v>
      </c>
      <c r="F119" s="84"/>
      <c r="G119" s="84"/>
      <c r="H119" s="84"/>
      <c r="I119" s="84"/>
      <c r="J119" s="84"/>
      <c r="K119" s="151" t="n">
        <f aca="false">ROUND(SUM(J119+H119+I119),2)</f>
        <v>0</v>
      </c>
      <c r="L119" s="224" t="n">
        <f aca="false">ROUND(F119*$E119,1)</f>
        <v>0</v>
      </c>
      <c r="M119" s="153" t="n">
        <f aca="false">ROUND(E119*H119,2)</f>
        <v>0</v>
      </c>
      <c r="N119" s="153" t="n">
        <f aca="false">ROUND(I119*E119,2)</f>
        <v>0</v>
      </c>
      <c r="O119" s="153" t="n">
        <f aca="false">ROUND(J119*E119,2)</f>
        <v>0</v>
      </c>
      <c r="P119" s="154" t="n">
        <f aca="false">ROUND(M119+N119+O119,2)</f>
        <v>0</v>
      </c>
      <c r="Q119" s="298"/>
      <c r="R119" s="239"/>
      <c r="S119" s="243"/>
      <c r="T119" s="243"/>
    </row>
    <row r="120" s="221" customFormat="true" ht="27.35" hidden="false" customHeight="true" outlineLevel="0" collapsed="false">
      <c r="A120" s="146"/>
      <c r="B120" s="269"/>
      <c r="C120" s="217" t="s">
        <v>240</v>
      </c>
      <c r="D120" s="159" t="s">
        <v>89</v>
      </c>
      <c r="E120" s="223" t="n">
        <v>274.5</v>
      </c>
      <c r="F120" s="84"/>
      <c r="G120" s="84"/>
      <c r="H120" s="84"/>
      <c r="I120" s="84"/>
      <c r="J120" s="84"/>
      <c r="K120" s="151" t="n">
        <f aca="false">ROUND(SUM(J120+H120+I120),2)</f>
        <v>0</v>
      </c>
      <c r="L120" s="224" t="n">
        <f aca="false">ROUND(F120*$E120,1)</f>
        <v>0</v>
      </c>
      <c r="M120" s="153" t="n">
        <f aca="false">ROUND(E120*H120,2)</f>
        <v>0</v>
      </c>
      <c r="N120" s="153" t="n">
        <f aca="false">ROUND(I120*E120,2)</f>
        <v>0</v>
      </c>
      <c r="O120" s="153" t="n">
        <f aca="false">ROUND(J120*E120,2)</f>
        <v>0</v>
      </c>
      <c r="P120" s="154" t="n">
        <f aca="false">ROUND(M120+N120+O120,2)</f>
        <v>0</v>
      </c>
      <c r="Q120" s="298"/>
      <c r="R120" s="239"/>
      <c r="S120" s="243"/>
      <c r="T120" s="243"/>
    </row>
    <row r="121" s="221" customFormat="true" ht="14.05" hidden="false" customHeight="false" outlineLevel="0" collapsed="false">
      <c r="A121" s="146"/>
      <c r="B121" s="269"/>
      <c r="C121" s="217" t="s">
        <v>241</v>
      </c>
      <c r="D121" s="214" t="s">
        <v>72</v>
      </c>
      <c r="E121" s="215" t="n">
        <v>1599</v>
      </c>
      <c r="F121" s="84"/>
      <c r="G121" s="84"/>
      <c r="H121" s="84"/>
      <c r="I121" s="84"/>
      <c r="J121" s="84"/>
      <c r="K121" s="151" t="n">
        <f aca="false">ROUND(SUM(J121+H121+I121),2)</f>
        <v>0</v>
      </c>
      <c r="L121" s="224" t="n">
        <f aca="false">ROUND(F121*$E121,1)</f>
        <v>0</v>
      </c>
      <c r="M121" s="153" t="n">
        <f aca="false">ROUND(E121*H121,2)</f>
        <v>0</v>
      </c>
      <c r="N121" s="153" t="n">
        <f aca="false">ROUND(I121*E121,2)</f>
        <v>0</v>
      </c>
      <c r="O121" s="153" t="n">
        <f aca="false">ROUND(J121*E121,2)</f>
        <v>0</v>
      </c>
      <c r="P121" s="154" t="n">
        <f aca="false">ROUND(M121+N121+O121,2)</f>
        <v>0</v>
      </c>
      <c r="Q121" s="298"/>
      <c r="R121" s="239"/>
      <c r="S121" s="243"/>
      <c r="T121" s="243"/>
    </row>
    <row r="122" s="221" customFormat="true" ht="26.5" hidden="false" customHeight="false" outlineLevel="0" collapsed="false">
      <c r="A122" s="146"/>
      <c r="B122" s="350"/>
      <c r="C122" s="355" t="s">
        <v>242</v>
      </c>
      <c r="D122" s="214"/>
      <c r="E122" s="223"/>
      <c r="F122" s="84"/>
      <c r="G122" s="84"/>
      <c r="H122" s="84"/>
      <c r="I122" s="84"/>
      <c r="J122" s="84"/>
      <c r="K122" s="266"/>
      <c r="L122" s="267"/>
      <c r="M122" s="240"/>
      <c r="N122" s="240"/>
      <c r="O122" s="240"/>
      <c r="P122" s="240"/>
      <c r="Q122" s="351"/>
      <c r="R122" s="243"/>
      <c r="S122" s="243"/>
      <c r="T122" s="243"/>
    </row>
    <row r="123" customFormat="false" ht="38.95" hidden="false" customHeight="false" outlineLevel="0" collapsed="false">
      <c r="A123" s="146" t="n">
        <v>35</v>
      </c>
      <c r="B123" s="147" t="s">
        <v>66</v>
      </c>
      <c r="C123" s="227" t="s">
        <v>243</v>
      </c>
      <c r="D123" s="214" t="s">
        <v>89</v>
      </c>
      <c r="E123" s="242" t="n">
        <v>404.6</v>
      </c>
      <c r="F123" s="84"/>
      <c r="G123" s="84"/>
      <c r="H123" s="84"/>
      <c r="I123" s="84"/>
      <c r="J123" s="84"/>
      <c r="K123" s="151" t="n">
        <f aca="false">ROUND(SUM(J123+H123+I123),2)</f>
        <v>0</v>
      </c>
      <c r="L123" s="224" t="n">
        <f aca="false">ROUND(F123*$E123,1)</f>
        <v>0</v>
      </c>
      <c r="M123" s="153" t="n">
        <f aca="false">ROUND(E123*H123,2)</f>
        <v>0</v>
      </c>
      <c r="N123" s="153" t="n">
        <f aca="false">ROUND(I123*E123,2)</f>
        <v>0</v>
      </c>
      <c r="O123" s="153" t="n">
        <f aca="false">ROUND(J123*E123,2)</f>
        <v>0</v>
      </c>
      <c r="P123" s="154" t="n">
        <f aca="false">ROUND(M123+N123+O123,2)</f>
        <v>0</v>
      </c>
      <c r="Q123" s="298"/>
      <c r="R123" s="243"/>
      <c r="S123" s="239"/>
      <c r="T123" s="239"/>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6.5" hidden="false" customHeight="false" outlineLevel="0" collapsed="false">
      <c r="A124" s="146"/>
      <c r="B124" s="241"/>
      <c r="C124" s="217" t="s">
        <v>111</v>
      </c>
      <c r="D124" s="214" t="s">
        <v>108</v>
      </c>
      <c r="E124" s="242" t="n">
        <v>1780.26</v>
      </c>
      <c r="F124" s="84"/>
      <c r="G124" s="84"/>
      <c r="H124" s="84"/>
      <c r="I124" s="84"/>
      <c r="J124" s="84"/>
      <c r="K124" s="151" t="n">
        <f aca="false">ROUND(SUM(J124+H124+I124),2)</f>
        <v>0</v>
      </c>
      <c r="L124" s="224" t="n">
        <f aca="false">ROUND(F124*$E124,1)</f>
        <v>0</v>
      </c>
      <c r="M124" s="153" t="n">
        <f aca="false">ROUND(E124*H124,2)</f>
        <v>0</v>
      </c>
      <c r="N124" s="153" t="n">
        <f aca="false">ROUND(I124*E124,2)</f>
        <v>0</v>
      </c>
      <c r="O124" s="153" t="n">
        <f aca="false">ROUND(J124*E124,2)</f>
        <v>0</v>
      </c>
      <c r="P124" s="154" t="n">
        <f aca="false">ROUND(M124+N124+O124,2)</f>
        <v>0</v>
      </c>
      <c r="Q124" s="298"/>
      <c r="R124" s="356"/>
      <c r="S124" s="243"/>
      <c r="T124" s="239"/>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6.5" hidden="false" customHeight="false" outlineLevel="0" collapsed="false">
      <c r="A125" s="146"/>
      <c r="B125" s="241"/>
      <c r="C125" s="217" t="s">
        <v>244</v>
      </c>
      <c r="D125" s="214" t="s">
        <v>108</v>
      </c>
      <c r="E125" s="242" t="n">
        <v>1699.28</v>
      </c>
      <c r="F125" s="84"/>
      <c r="G125" s="84"/>
      <c r="H125" s="84"/>
      <c r="I125" s="84"/>
      <c r="J125" s="84"/>
      <c r="K125" s="151" t="n">
        <f aca="false">ROUND(SUM(J125+H125+I125),2)</f>
        <v>0</v>
      </c>
      <c r="L125" s="224" t="n">
        <f aca="false">ROUND(F125*$E125,1)</f>
        <v>0</v>
      </c>
      <c r="M125" s="153" t="n">
        <f aca="false">ROUND(E125*H125,2)</f>
        <v>0</v>
      </c>
      <c r="N125" s="153" t="n">
        <f aca="false">ROUND(I125*E125,2)</f>
        <v>0</v>
      </c>
      <c r="O125" s="153" t="n">
        <f aca="false">ROUND(J125*E125,2)</f>
        <v>0</v>
      </c>
      <c r="P125" s="154" t="n">
        <f aca="false">ROUND(M125+N125+O125,2)</f>
        <v>0</v>
      </c>
      <c r="Q125" s="298"/>
      <c r="R125" s="243"/>
      <c r="S125" s="243"/>
      <c r="T125" s="239"/>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14.05" hidden="false" customHeight="false" outlineLevel="0" collapsed="false">
      <c r="A126" s="146"/>
      <c r="B126" s="147"/>
      <c r="C126" s="217" t="s">
        <v>181</v>
      </c>
      <c r="D126" s="214" t="s">
        <v>120</v>
      </c>
      <c r="E126" s="149" t="n">
        <v>105.2</v>
      </c>
      <c r="F126" s="84"/>
      <c r="G126" s="84"/>
      <c r="H126" s="84"/>
      <c r="I126" s="84"/>
      <c r="J126" s="84"/>
      <c r="K126" s="310" t="n">
        <f aca="false">ROUND(SUM(J126+H126+I126),2)</f>
        <v>0</v>
      </c>
      <c r="L126" s="318" t="n">
        <f aca="false">ROUND(F126*$E126,1)</f>
        <v>0</v>
      </c>
      <c r="M126" s="312" t="n">
        <f aca="false">ROUND(E126*H126,2)</f>
        <v>0</v>
      </c>
      <c r="N126" s="312" t="n">
        <f aca="false">ROUND(I126*E126,2)</f>
        <v>0</v>
      </c>
      <c r="O126" s="312" t="n">
        <f aca="false">ROUND(J126*E126,2)</f>
        <v>0</v>
      </c>
      <c r="P126" s="319" t="n">
        <f aca="false">ROUND(M126+N126+O126,2)</f>
        <v>0</v>
      </c>
      <c r="Q126" s="298"/>
      <c r="R126" s="243"/>
      <c r="S126" s="243"/>
      <c r="T126" s="239"/>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14.05" hidden="false" customHeight="false" outlineLevel="0" collapsed="false">
      <c r="A127" s="146"/>
      <c r="B127" s="241"/>
      <c r="C127" s="217" t="s">
        <v>217</v>
      </c>
      <c r="D127" s="214" t="s">
        <v>120</v>
      </c>
      <c r="E127" s="242" t="n">
        <v>2549</v>
      </c>
      <c r="F127" s="84"/>
      <c r="G127" s="84"/>
      <c r="H127" s="84"/>
      <c r="I127" s="84"/>
      <c r="J127" s="84"/>
      <c r="K127" s="151" t="n">
        <f aca="false">ROUND(SUM(J127+H127+I127),2)</f>
        <v>0</v>
      </c>
      <c r="L127" s="224" t="n">
        <f aca="false">ROUND(F127*$E127,1)</f>
        <v>0</v>
      </c>
      <c r="M127" s="153" t="n">
        <f aca="false">ROUND(E127*H127,2)</f>
        <v>0</v>
      </c>
      <c r="N127" s="153" t="n">
        <f aca="false">ROUND(I127*E127,2)</f>
        <v>0</v>
      </c>
      <c r="O127" s="153" t="n">
        <f aca="false">ROUND(J127*E127,2)</f>
        <v>0</v>
      </c>
      <c r="P127" s="154" t="n">
        <f aca="false">ROUND(M127+N127+O127,2)</f>
        <v>0</v>
      </c>
      <c r="Q127" s="298"/>
      <c r="R127" s="243"/>
      <c r="S127" s="243"/>
      <c r="T127" s="239"/>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14.05" hidden="false" customHeight="false" outlineLevel="0" collapsed="false">
      <c r="A128" s="146"/>
      <c r="B128" s="241"/>
      <c r="C128" s="217" t="s">
        <v>234</v>
      </c>
      <c r="D128" s="214" t="s">
        <v>89</v>
      </c>
      <c r="E128" s="242" t="n">
        <v>437.6</v>
      </c>
      <c r="F128" s="84"/>
      <c r="G128" s="84"/>
      <c r="H128" s="84"/>
      <c r="I128" s="84"/>
      <c r="J128" s="84"/>
      <c r="K128" s="151" t="n">
        <f aca="false">ROUND(SUM(J128+H128+I128),2)</f>
        <v>0</v>
      </c>
      <c r="L128" s="224" t="n">
        <f aca="false">ROUND(F128*$E128,1)</f>
        <v>0</v>
      </c>
      <c r="M128" s="153" t="n">
        <f aca="false">ROUND(E128*H128,2)</f>
        <v>0</v>
      </c>
      <c r="N128" s="153" t="n">
        <f aca="false">ROUND(I128*E128,2)</f>
        <v>0</v>
      </c>
      <c r="O128" s="153" t="n">
        <f aca="false">ROUND(J128*E128,2)</f>
        <v>0</v>
      </c>
      <c r="P128" s="154" t="n">
        <f aca="false">ROUND(M128+N128+O128,2)</f>
        <v>0</v>
      </c>
      <c r="Q128" s="298"/>
      <c r="R128" s="243"/>
      <c r="S128" s="243"/>
      <c r="T128" s="239"/>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4.05" hidden="false" customHeight="false" outlineLevel="0" collapsed="false">
      <c r="A129" s="146"/>
      <c r="B129" s="241"/>
      <c r="C129" s="217" t="s">
        <v>245</v>
      </c>
      <c r="D129" s="214" t="s">
        <v>72</v>
      </c>
      <c r="E129" s="214" t="n">
        <v>2428</v>
      </c>
      <c r="F129" s="84"/>
      <c r="G129" s="84"/>
      <c r="H129" s="84"/>
      <c r="I129" s="84"/>
      <c r="J129" s="84"/>
      <c r="K129" s="151" t="n">
        <f aca="false">ROUND(SUM(J129+H129+I129),2)</f>
        <v>0</v>
      </c>
      <c r="L129" s="224" t="n">
        <f aca="false">ROUND(F129*$E129,1)</f>
        <v>0</v>
      </c>
      <c r="M129" s="153" t="n">
        <f aca="false">ROUND(E129*H129,2)</f>
        <v>0</v>
      </c>
      <c r="N129" s="153" t="n">
        <f aca="false">ROUND(I129*E129,2)</f>
        <v>0</v>
      </c>
      <c r="O129" s="153" t="n">
        <f aca="false">ROUND(J129*E129,2)</f>
        <v>0</v>
      </c>
      <c r="P129" s="154" t="n">
        <f aca="false">ROUND(M129+N129+O129,2)</f>
        <v>0</v>
      </c>
      <c r="Q129" s="298"/>
      <c r="R129" s="243"/>
      <c r="S129" s="243"/>
      <c r="T129" s="239"/>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38.95" hidden="false" customHeight="false" outlineLevel="0" collapsed="false">
      <c r="A130" s="146" t="n">
        <v>36</v>
      </c>
      <c r="B130" s="147" t="s">
        <v>66</v>
      </c>
      <c r="C130" s="148" t="s">
        <v>246</v>
      </c>
      <c r="D130" s="214" t="s">
        <v>89</v>
      </c>
      <c r="E130" s="242" t="n">
        <v>404.6</v>
      </c>
      <c r="F130" s="84"/>
      <c r="G130" s="84"/>
      <c r="H130" s="84"/>
      <c r="I130" s="84"/>
      <c r="J130" s="84"/>
      <c r="K130" s="151" t="n">
        <f aca="false">ROUND(SUM(J130+H130+I130),2)</f>
        <v>0</v>
      </c>
      <c r="L130" s="224" t="n">
        <f aca="false">ROUND(F130*$E130,1)</f>
        <v>0</v>
      </c>
      <c r="M130" s="153" t="n">
        <f aca="false">ROUND(E130*H130,2)</f>
        <v>0</v>
      </c>
      <c r="N130" s="153" t="n">
        <f aca="false">ROUND(I130*E130,2)</f>
        <v>0</v>
      </c>
      <c r="O130" s="153" t="n">
        <f aca="false">ROUND(J130*E130,2)</f>
        <v>0</v>
      </c>
      <c r="P130" s="154" t="n">
        <f aca="false">ROUND(M130+N130+O130,2)</f>
        <v>0</v>
      </c>
      <c r="Q130" s="298"/>
      <c r="R130" s="243"/>
      <c r="S130" s="243"/>
      <c r="T130" s="239"/>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14.05" hidden="false" customHeight="false" outlineLevel="0" collapsed="false">
      <c r="A131" s="146"/>
      <c r="B131" s="241"/>
      <c r="C131" s="217" t="s">
        <v>177</v>
      </c>
      <c r="D131" s="214" t="s">
        <v>120</v>
      </c>
      <c r="E131" s="242" t="n">
        <v>2832.2</v>
      </c>
      <c r="F131" s="84"/>
      <c r="G131" s="84"/>
      <c r="H131" s="84"/>
      <c r="I131" s="84"/>
      <c r="J131" s="84"/>
      <c r="K131" s="151" t="n">
        <f aca="false">ROUND(SUM(J131+H131+I131),2)</f>
        <v>0</v>
      </c>
      <c r="L131" s="224" t="n">
        <f aca="false">ROUND(F131*$E131,1)</f>
        <v>0</v>
      </c>
      <c r="M131" s="153" t="n">
        <f aca="false">ROUND(E131*H131,2)</f>
        <v>0</v>
      </c>
      <c r="N131" s="153" t="n">
        <f aca="false">ROUND(I131*E131,2)</f>
        <v>0</v>
      </c>
      <c r="O131" s="153" t="n">
        <f aca="false">ROUND(J131*E131,2)</f>
        <v>0</v>
      </c>
      <c r="P131" s="154" t="n">
        <f aca="false">ROUND(M131+N131+O131,2)</f>
        <v>0</v>
      </c>
      <c r="Q131" s="298"/>
      <c r="R131" s="243"/>
      <c r="S131" s="243"/>
      <c r="T131" s="239"/>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14.05" hidden="false" customHeight="false" outlineLevel="0" collapsed="false">
      <c r="A132" s="146"/>
      <c r="B132" s="241"/>
      <c r="C132" s="217" t="s">
        <v>178</v>
      </c>
      <c r="D132" s="214" t="s">
        <v>89</v>
      </c>
      <c r="E132" s="242" t="n">
        <v>497.7</v>
      </c>
      <c r="F132" s="84"/>
      <c r="G132" s="84"/>
      <c r="H132" s="84"/>
      <c r="I132" s="84"/>
      <c r="J132" s="84"/>
      <c r="K132" s="151" t="n">
        <f aca="false">ROUND(SUM(J132+H132+I132),2)</f>
        <v>0</v>
      </c>
      <c r="L132" s="224" t="n">
        <f aca="false">ROUND(F132*$E132,1)</f>
        <v>0</v>
      </c>
      <c r="M132" s="153" t="n">
        <f aca="false">ROUND(E132*H132,2)</f>
        <v>0</v>
      </c>
      <c r="N132" s="153" t="n">
        <f aca="false">ROUND(I132*E132,2)</f>
        <v>0</v>
      </c>
      <c r="O132" s="153" t="n">
        <f aca="false">ROUND(J132*E132,2)</f>
        <v>0</v>
      </c>
      <c r="P132" s="154" t="n">
        <f aca="false">ROUND(M132+N132+O132,2)</f>
        <v>0</v>
      </c>
      <c r="Q132" s="298"/>
      <c r="R132" s="243"/>
      <c r="S132" s="243"/>
      <c r="T132" s="239"/>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6.5" hidden="false" customHeight="false" outlineLevel="0" collapsed="false">
      <c r="A133" s="146"/>
      <c r="B133" s="241"/>
      <c r="C133" s="217" t="s">
        <v>247</v>
      </c>
      <c r="D133" s="214" t="s">
        <v>108</v>
      </c>
      <c r="E133" s="242" t="n">
        <v>1105.7</v>
      </c>
      <c r="F133" s="84"/>
      <c r="G133" s="84"/>
      <c r="H133" s="84"/>
      <c r="I133" s="84"/>
      <c r="J133" s="84"/>
      <c r="K133" s="151" t="n">
        <f aca="false">ROUND(SUM(J133+H133+I133),2)</f>
        <v>0</v>
      </c>
      <c r="L133" s="224" t="n">
        <f aca="false">ROUND(F133*$E133,1)</f>
        <v>0</v>
      </c>
      <c r="M133" s="153" t="n">
        <f aca="false">ROUND(E133*H133,2)</f>
        <v>0</v>
      </c>
      <c r="N133" s="153" t="n">
        <f aca="false">ROUND(I133*E133,2)</f>
        <v>0</v>
      </c>
      <c r="O133" s="153" t="n">
        <f aca="false">ROUND(J133*E133,2)</f>
        <v>0</v>
      </c>
      <c r="P133" s="154" t="n">
        <f aca="false">ROUND(M133+N133+O133,2)</f>
        <v>0</v>
      </c>
      <c r="Q133" s="298"/>
      <c r="R133" s="243"/>
      <c r="S133" s="243"/>
      <c r="T133" s="239"/>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26.5" hidden="false" customHeight="false" outlineLevel="0" collapsed="false">
      <c r="A134" s="146"/>
      <c r="B134" s="241"/>
      <c r="C134" s="217" t="s">
        <v>248</v>
      </c>
      <c r="D134" s="214" t="s">
        <v>108</v>
      </c>
      <c r="E134" s="242" t="n">
        <v>674.5</v>
      </c>
      <c r="F134" s="84"/>
      <c r="G134" s="84"/>
      <c r="H134" s="84"/>
      <c r="I134" s="84"/>
      <c r="J134" s="84"/>
      <c r="K134" s="151" t="n">
        <f aca="false">ROUND(SUM(J134+H134+I134),2)</f>
        <v>0</v>
      </c>
      <c r="L134" s="224" t="n">
        <f aca="false">ROUND(F134*$E134,1)</f>
        <v>0</v>
      </c>
      <c r="M134" s="153" t="n">
        <f aca="false">ROUND(E134*H134,2)</f>
        <v>0</v>
      </c>
      <c r="N134" s="153" t="n">
        <f aca="false">ROUND(I134*E134,2)</f>
        <v>0</v>
      </c>
      <c r="O134" s="153" t="n">
        <f aca="false">ROUND(J134*E134,2)</f>
        <v>0</v>
      </c>
      <c r="P134" s="154" t="n">
        <f aca="false">ROUND(M134+N134+O134,2)</f>
        <v>0</v>
      </c>
      <c r="Q134" s="298"/>
      <c r="R134" s="243"/>
      <c r="S134" s="243"/>
      <c r="T134" s="239"/>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26.5" hidden="false" customHeight="false" outlineLevel="0" collapsed="false">
      <c r="A135" s="146" t="n">
        <v>37</v>
      </c>
      <c r="B135" s="147" t="s">
        <v>66</v>
      </c>
      <c r="C135" s="148" t="s">
        <v>249</v>
      </c>
      <c r="D135" s="214" t="s">
        <v>89</v>
      </c>
      <c r="E135" s="242" t="n">
        <v>404.6</v>
      </c>
      <c r="F135" s="84"/>
      <c r="G135" s="84"/>
      <c r="H135" s="84"/>
      <c r="I135" s="84"/>
      <c r="J135" s="84"/>
      <c r="K135" s="151" t="n">
        <f aca="false">ROUND(SUM(J135+H135+I135),2)</f>
        <v>0</v>
      </c>
      <c r="L135" s="224" t="n">
        <f aca="false">ROUND(F135*$E135,1)</f>
        <v>0</v>
      </c>
      <c r="M135" s="153" t="n">
        <f aca="false">ROUND(E135*H135,2)</f>
        <v>0</v>
      </c>
      <c r="N135" s="153" t="n">
        <f aca="false">ROUND(I135*E135,2)</f>
        <v>0</v>
      </c>
      <c r="O135" s="153" t="n">
        <f aca="false">ROUND(J135*E135,2)</f>
        <v>0</v>
      </c>
      <c r="P135" s="154" t="n">
        <f aca="false">ROUND(M135+N135+O135,2)</f>
        <v>0</v>
      </c>
      <c r="Q135" s="298"/>
      <c r="R135" s="243"/>
      <c r="S135" s="243"/>
      <c r="T135" s="239"/>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4.05" hidden="false" customHeight="false" outlineLevel="0" collapsed="false">
      <c r="A136" s="146"/>
      <c r="B136" s="147"/>
      <c r="C136" s="217" t="s">
        <v>181</v>
      </c>
      <c r="D136" s="214" t="s">
        <v>120</v>
      </c>
      <c r="E136" s="149" t="n">
        <v>105.2</v>
      </c>
      <c r="F136" s="84"/>
      <c r="G136" s="84"/>
      <c r="H136" s="84"/>
      <c r="I136" s="84"/>
      <c r="J136" s="84"/>
      <c r="K136" s="310" t="n">
        <f aca="false">ROUND(SUM(J136+H136+I136),2)</f>
        <v>0</v>
      </c>
      <c r="L136" s="318" t="n">
        <f aca="false">ROUND(F136*$E136,1)</f>
        <v>0</v>
      </c>
      <c r="M136" s="312" t="n">
        <f aca="false">ROUND(E136*H136,2)</f>
        <v>0</v>
      </c>
      <c r="N136" s="312" t="n">
        <f aca="false">ROUND(I136*E136,2)</f>
        <v>0</v>
      </c>
      <c r="O136" s="312" t="n">
        <f aca="false">ROUND(J136*E136,2)</f>
        <v>0</v>
      </c>
      <c r="P136" s="319" t="n">
        <f aca="false">ROUND(M136+N136+O136,2)</f>
        <v>0</v>
      </c>
      <c r="Q136" s="320"/>
      <c r="R136" s="243"/>
      <c r="S136" s="243"/>
      <c r="T136" s="239"/>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26.5" hidden="false" customHeight="false" outlineLevel="0" collapsed="false">
      <c r="A137" s="146"/>
      <c r="B137" s="147"/>
      <c r="C137" s="217" t="s">
        <v>230</v>
      </c>
      <c r="D137" s="214" t="s">
        <v>120</v>
      </c>
      <c r="E137" s="149" t="n">
        <v>1416.1</v>
      </c>
      <c r="F137" s="84"/>
      <c r="G137" s="84"/>
      <c r="H137" s="84"/>
      <c r="I137" s="84"/>
      <c r="J137" s="84"/>
      <c r="K137" s="310" t="n">
        <f aca="false">ROUND(SUM(J137+H137+I137),2)</f>
        <v>0</v>
      </c>
      <c r="L137" s="318" t="n">
        <f aca="false">ROUND(F137*$E137,1)</f>
        <v>0</v>
      </c>
      <c r="M137" s="312" t="n">
        <f aca="false">ROUND(E137*H137,2)</f>
        <v>0</v>
      </c>
      <c r="N137" s="312" t="n">
        <f aca="false">ROUND(I137*E137,2)</f>
        <v>0</v>
      </c>
      <c r="O137" s="312" t="n">
        <f aca="false">ROUND(J137*E137,2)</f>
        <v>0</v>
      </c>
      <c r="P137" s="319" t="n">
        <f aca="false">ROUND(M137+N137+O137,2)</f>
        <v>0</v>
      </c>
      <c r="Q137" s="320"/>
      <c r="R137" s="243"/>
      <c r="S137" s="243"/>
      <c r="T137" s="239"/>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14.05" hidden="false" customHeight="false" outlineLevel="0" collapsed="false">
      <c r="A138" s="146"/>
      <c r="B138" s="350"/>
      <c r="C138" s="355" t="s">
        <v>250</v>
      </c>
      <c r="D138" s="214"/>
      <c r="E138" s="242"/>
      <c r="F138" s="84"/>
      <c r="G138" s="84"/>
      <c r="H138" s="84"/>
      <c r="I138" s="84"/>
      <c r="J138" s="84"/>
      <c r="K138" s="266"/>
      <c r="L138" s="267"/>
      <c r="M138" s="240"/>
      <c r="N138" s="240"/>
      <c r="O138" s="240"/>
      <c r="P138" s="240"/>
      <c r="Q138" s="351"/>
      <c r="R138" s="243"/>
      <c r="S138" s="243"/>
      <c r="T138" s="243"/>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38.95" hidden="false" customHeight="false" outlineLevel="0" collapsed="false">
      <c r="A139" s="146" t="n">
        <v>38</v>
      </c>
      <c r="B139" s="147" t="s">
        <v>66</v>
      </c>
      <c r="C139" s="227" t="s">
        <v>251</v>
      </c>
      <c r="D139" s="214" t="s">
        <v>89</v>
      </c>
      <c r="E139" s="242" t="n">
        <v>153.3</v>
      </c>
      <c r="F139" s="84"/>
      <c r="G139" s="84"/>
      <c r="H139" s="84"/>
      <c r="I139" s="84"/>
      <c r="J139" s="84"/>
      <c r="K139" s="151" t="n">
        <f aca="false">ROUND(SUM(J139+H139+I139),2)</f>
        <v>0</v>
      </c>
      <c r="L139" s="224" t="n">
        <f aca="false">ROUND(F139*$E139,1)</f>
        <v>0</v>
      </c>
      <c r="M139" s="153" t="n">
        <f aca="false">ROUND(E139*H139,2)</f>
        <v>0</v>
      </c>
      <c r="N139" s="153" t="n">
        <f aca="false">ROUND(I139*E139,2)</f>
        <v>0</v>
      </c>
      <c r="O139" s="153" t="n">
        <f aca="false">ROUND(J139*E139,2)</f>
        <v>0</v>
      </c>
      <c r="P139" s="154" t="n">
        <f aca="false">ROUND(M139+N139+O139,2)</f>
        <v>0</v>
      </c>
      <c r="Q139" s="298"/>
      <c r="R139" s="243"/>
      <c r="S139" s="239"/>
      <c r="T139" s="239"/>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26.5" hidden="false" customHeight="false" outlineLevel="0" collapsed="false">
      <c r="A140" s="146"/>
      <c r="B140" s="241"/>
      <c r="C140" s="217" t="s">
        <v>111</v>
      </c>
      <c r="D140" s="214" t="s">
        <v>108</v>
      </c>
      <c r="E140" s="242" t="n">
        <v>674.5</v>
      </c>
      <c r="F140" s="84"/>
      <c r="G140" s="84"/>
      <c r="H140" s="84"/>
      <c r="I140" s="84"/>
      <c r="J140" s="84"/>
      <c r="K140" s="151" t="n">
        <f aca="false">ROUND(SUM(J140+H140+I140),2)</f>
        <v>0</v>
      </c>
      <c r="L140" s="224" t="n">
        <f aca="false">ROUND(F140*$E140,1)</f>
        <v>0</v>
      </c>
      <c r="M140" s="153" t="n">
        <f aca="false">ROUND(E140*H140,2)</f>
        <v>0</v>
      </c>
      <c r="N140" s="153" t="n">
        <f aca="false">ROUND(I140*E140,2)</f>
        <v>0</v>
      </c>
      <c r="O140" s="153" t="n">
        <f aca="false">ROUND(J140*E140,2)</f>
        <v>0</v>
      </c>
      <c r="P140" s="154" t="n">
        <f aca="false">ROUND(M140+N140+O140,2)</f>
        <v>0</v>
      </c>
      <c r="Q140" s="298"/>
      <c r="R140" s="239"/>
      <c r="S140" s="243"/>
      <c r="T140" s="239"/>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26.5" hidden="false" customHeight="false" outlineLevel="0" collapsed="false">
      <c r="A141" s="146"/>
      <c r="B141" s="241"/>
      <c r="C141" s="217" t="s">
        <v>252</v>
      </c>
      <c r="D141" s="214" t="s">
        <v>108</v>
      </c>
      <c r="E141" s="242" t="n">
        <v>643.9</v>
      </c>
      <c r="F141" s="84"/>
      <c r="G141" s="84"/>
      <c r="H141" s="84"/>
      <c r="I141" s="84"/>
      <c r="J141" s="84"/>
      <c r="K141" s="151" t="n">
        <f aca="false">ROUND(SUM(J141+H141+I141),2)</f>
        <v>0</v>
      </c>
      <c r="L141" s="224" t="n">
        <f aca="false">ROUND(F141*$E141,1)</f>
        <v>0</v>
      </c>
      <c r="M141" s="153" t="n">
        <f aca="false">ROUND(E141*H141,2)</f>
        <v>0</v>
      </c>
      <c r="N141" s="153" t="n">
        <f aca="false">ROUND(I141*E141,2)</f>
        <v>0</v>
      </c>
      <c r="O141" s="153" t="n">
        <f aca="false">ROUND(J141*E141,2)</f>
        <v>0</v>
      </c>
      <c r="P141" s="154" t="n">
        <f aca="false">ROUND(M141+N141+O141,2)</f>
        <v>0</v>
      </c>
      <c r="Q141" s="298"/>
      <c r="R141" s="239"/>
      <c r="S141" s="243"/>
      <c r="T141" s="239"/>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4.05" hidden="false" customHeight="false" outlineLevel="0" collapsed="false">
      <c r="A142" s="146"/>
      <c r="B142" s="147"/>
      <c r="C142" s="217" t="s">
        <v>181</v>
      </c>
      <c r="D142" s="214" t="s">
        <v>120</v>
      </c>
      <c r="E142" s="149" t="n">
        <v>39.9</v>
      </c>
      <c r="F142" s="84"/>
      <c r="G142" s="84"/>
      <c r="H142" s="84"/>
      <c r="I142" s="84"/>
      <c r="J142" s="84"/>
      <c r="K142" s="310" t="n">
        <f aca="false">ROUND(SUM(J142+H142+I142),2)</f>
        <v>0</v>
      </c>
      <c r="L142" s="318" t="n">
        <f aca="false">ROUND(F142*$E142,1)</f>
        <v>0</v>
      </c>
      <c r="M142" s="312" t="n">
        <f aca="false">ROUND(E142*H142,2)</f>
        <v>0</v>
      </c>
      <c r="N142" s="312" t="n">
        <f aca="false">ROUND(I142*E142,2)</f>
        <v>0</v>
      </c>
      <c r="O142" s="312" t="n">
        <f aca="false">ROUND(J142*E142,2)</f>
        <v>0</v>
      </c>
      <c r="P142" s="319" t="n">
        <f aca="false">ROUND(M142+N142+O142,2)</f>
        <v>0</v>
      </c>
      <c r="Q142" s="320"/>
      <c r="R142" s="239"/>
      <c r="S142" s="243"/>
      <c r="T142" s="239"/>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4.05" hidden="false" customHeight="false" outlineLevel="0" collapsed="false">
      <c r="A143" s="146"/>
      <c r="B143" s="241"/>
      <c r="C143" s="217" t="s">
        <v>217</v>
      </c>
      <c r="D143" s="214" t="s">
        <v>120</v>
      </c>
      <c r="E143" s="242" t="n">
        <v>965.9</v>
      </c>
      <c r="F143" s="84"/>
      <c r="G143" s="84"/>
      <c r="H143" s="84"/>
      <c r="I143" s="84"/>
      <c r="J143" s="84"/>
      <c r="K143" s="151" t="n">
        <f aca="false">ROUND(SUM(J143+H143+I143),2)</f>
        <v>0</v>
      </c>
      <c r="L143" s="224" t="n">
        <f aca="false">ROUND(F143*$E143,1)</f>
        <v>0</v>
      </c>
      <c r="M143" s="153" t="n">
        <f aca="false">ROUND(E143*H143,2)</f>
        <v>0</v>
      </c>
      <c r="N143" s="153" t="n">
        <f aca="false">ROUND(I143*E143,2)</f>
        <v>0</v>
      </c>
      <c r="O143" s="153" t="n">
        <f aca="false">ROUND(J143*E143,2)</f>
        <v>0</v>
      </c>
      <c r="P143" s="154" t="n">
        <f aca="false">ROUND(M143+N143+O143,2)</f>
        <v>0</v>
      </c>
      <c r="Q143" s="298"/>
      <c r="R143" s="239"/>
      <c r="S143" s="243"/>
      <c r="T143" s="239"/>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4.05" hidden="false" customHeight="false" outlineLevel="0" collapsed="false">
      <c r="A144" s="146"/>
      <c r="B144" s="241"/>
      <c r="C144" s="217" t="s">
        <v>234</v>
      </c>
      <c r="D144" s="214" t="s">
        <v>89</v>
      </c>
      <c r="E144" s="242" t="n">
        <v>165.8</v>
      </c>
      <c r="F144" s="84"/>
      <c r="G144" s="84"/>
      <c r="H144" s="84"/>
      <c r="I144" s="84"/>
      <c r="J144" s="84"/>
      <c r="K144" s="151" t="n">
        <f aca="false">ROUND(SUM(J144+H144+I144),2)</f>
        <v>0</v>
      </c>
      <c r="L144" s="224" t="n">
        <f aca="false">ROUND(F144*$E144,1)</f>
        <v>0</v>
      </c>
      <c r="M144" s="153" t="n">
        <f aca="false">ROUND(E144*H144,2)</f>
        <v>0</v>
      </c>
      <c r="N144" s="153" t="n">
        <f aca="false">ROUND(I144*E144,2)</f>
        <v>0</v>
      </c>
      <c r="O144" s="153" t="n">
        <f aca="false">ROUND(J144*E144,2)</f>
        <v>0</v>
      </c>
      <c r="P144" s="154" t="n">
        <f aca="false">ROUND(M144+N144+O144,2)</f>
        <v>0</v>
      </c>
      <c r="Q144" s="298"/>
      <c r="R144" s="239"/>
      <c r="S144" s="243"/>
      <c r="T144" s="239"/>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26.5" hidden="false" customHeight="false" outlineLevel="0" collapsed="false">
      <c r="A145" s="146" t="n">
        <v>39</v>
      </c>
      <c r="B145" s="147" t="s">
        <v>66</v>
      </c>
      <c r="C145" s="148" t="s">
        <v>253</v>
      </c>
      <c r="D145" s="214" t="s">
        <v>89</v>
      </c>
      <c r="E145" s="242" t="n">
        <v>153.3</v>
      </c>
      <c r="F145" s="84"/>
      <c r="G145" s="84"/>
      <c r="H145" s="84"/>
      <c r="I145" s="84"/>
      <c r="J145" s="84"/>
      <c r="K145" s="151" t="n">
        <f aca="false">ROUND(SUM(J145+H145+I145),2)</f>
        <v>0</v>
      </c>
      <c r="L145" s="224" t="n">
        <f aca="false">ROUND(F145*$E145,1)</f>
        <v>0</v>
      </c>
      <c r="M145" s="153" t="n">
        <f aca="false">ROUND(E145*H145,2)</f>
        <v>0</v>
      </c>
      <c r="N145" s="153" t="n">
        <f aca="false">ROUND(I145*E145,2)</f>
        <v>0</v>
      </c>
      <c r="O145" s="153" t="n">
        <f aca="false">ROUND(J145*E145,2)</f>
        <v>0</v>
      </c>
      <c r="P145" s="154" t="n">
        <f aca="false">ROUND(M145+N145+O145,2)</f>
        <v>0</v>
      </c>
      <c r="Q145" s="298"/>
      <c r="R145" s="243"/>
      <c r="S145" s="243"/>
      <c r="T145" s="239"/>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4.05" hidden="false" customHeight="false" outlineLevel="0" collapsed="false">
      <c r="A146" s="146"/>
      <c r="B146" s="241"/>
      <c r="C146" s="217" t="s">
        <v>177</v>
      </c>
      <c r="D146" s="214" t="s">
        <v>120</v>
      </c>
      <c r="E146" s="242" t="n">
        <v>1073.1</v>
      </c>
      <c r="F146" s="84"/>
      <c r="G146" s="84"/>
      <c r="H146" s="84"/>
      <c r="I146" s="84"/>
      <c r="J146" s="84"/>
      <c r="K146" s="151" t="n">
        <f aca="false">ROUND(SUM(J146+H146+I146),2)</f>
        <v>0</v>
      </c>
      <c r="L146" s="224" t="n">
        <f aca="false">ROUND(F146*$E146,1)</f>
        <v>0</v>
      </c>
      <c r="M146" s="153" t="n">
        <f aca="false">ROUND(E146*H146,2)</f>
        <v>0</v>
      </c>
      <c r="N146" s="153" t="n">
        <f aca="false">ROUND(I146*E146,2)</f>
        <v>0</v>
      </c>
      <c r="O146" s="153" t="n">
        <f aca="false">ROUND(J146*E146,2)</f>
        <v>0</v>
      </c>
      <c r="P146" s="154" t="n">
        <f aca="false">ROUND(M146+N146+O146,2)</f>
        <v>0</v>
      </c>
      <c r="Q146" s="298"/>
      <c r="R146" s="239"/>
      <c r="S146" s="243"/>
      <c r="T146" s="239"/>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4.05" hidden="false" customHeight="false" outlineLevel="0" collapsed="false">
      <c r="A147" s="146"/>
      <c r="B147" s="241"/>
      <c r="C147" s="217" t="s">
        <v>178</v>
      </c>
      <c r="D147" s="214" t="s">
        <v>89</v>
      </c>
      <c r="E147" s="242" t="n">
        <v>188.6</v>
      </c>
      <c r="F147" s="84"/>
      <c r="G147" s="84"/>
      <c r="H147" s="84"/>
      <c r="I147" s="84"/>
      <c r="J147" s="84"/>
      <c r="K147" s="151" t="n">
        <f aca="false">ROUND(SUM(J147+H147+I147),2)</f>
        <v>0</v>
      </c>
      <c r="L147" s="224" t="n">
        <f aca="false">ROUND(F147*$E147,1)</f>
        <v>0</v>
      </c>
      <c r="M147" s="153" t="n">
        <f aca="false">ROUND(E147*H147,2)</f>
        <v>0</v>
      </c>
      <c r="N147" s="153" t="n">
        <f aca="false">ROUND(I147*E147,2)</f>
        <v>0</v>
      </c>
      <c r="O147" s="153" t="n">
        <f aca="false">ROUND(J147*E147,2)</f>
        <v>0</v>
      </c>
      <c r="P147" s="154" t="n">
        <f aca="false">ROUND(M147+N147+O147,2)</f>
        <v>0</v>
      </c>
      <c r="Q147" s="298"/>
      <c r="R147" s="239"/>
      <c r="S147" s="243"/>
      <c r="T147" s="239"/>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26.5" hidden="false" customHeight="false" outlineLevel="0" collapsed="false">
      <c r="A148" s="146"/>
      <c r="B148" s="241"/>
      <c r="C148" s="217" t="s">
        <v>254</v>
      </c>
      <c r="D148" s="214" t="s">
        <v>108</v>
      </c>
      <c r="E148" s="242" t="n">
        <v>674.5</v>
      </c>
      <c r="F148" s="84"/>
      <c r="G148" s="84"/>
      <c r="H148" s="84"/>
      <c r="I148" s="84"/>
      <c r="J148" s="84"/>
      <c r="K148" s="151" t="n">
        <f aca="false">ROUND(SUM(J148+H148+I148),2)</f>
        <v>0</v>
      </c>
      <c r="L148" s="224" t="n">
        <f aca="false">ROUND(F148*$E148,1)</f>
        <v>0</v>
      </c>
      <c r="M148" s="153" t="n">
        <f aca="false">ROUND(E148*H148,2)</f>
        <v>0</v>
      </c>
      <c r="N148" s="153" t="n">
        <f aca="false">ROUND(I148*E148,2)</f>
        <v>0</v>
      </c>
      <c r="O148" s="153" t="n">
        <f aca="false">ROUND(J148*E148,2)</f>
        <v>0</v>
      </c>
      <c r="P148" s="154" t="n">
        <f aca="false">ROUND(M148+N148+O148,2)</f>
        <v>0</v>
      </c>
      <c r="Q148" s="298"/>
      <c r="R148" s="239"/>
      <c r="S148" s="243"/>
      <c r="T148" s="239"/>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4.05" hidden="false" customHeight="false" outlineLevel="0" collapsed="false">
      <c r="A149" s="146" t="n">
        <v>40</v>
      </c>
      <c r="B149" s="147" t="s">
        <v>66</v>
      </c>
      <c r="C149" s="227" t="s">
        <v>255</v>
      </c>
      <c r="D149" s="214" t="s">
        <v>108</v>
      </c>
      <c r="E149" s="242" t="n">
        <v>613.3</v>
      </c>
      <c r="F149" s="84"/>
      <c r="G149" s="84"/>
      <c r="H149" s="84"/>
      <c r="I149" s="84"/>
      <c r="J149" s="84"/>
      <c r="K149" s="151" t="n">
        <f aca="false">ROUND(SUM(J149+H149+I149),2)</f>
        <v>0</v>
      </c>
      <c r="L149" s="224" t="n">
        <f aca="false">ROUND(F149*$E149,1)</f>
        <v>0</v>
      </c>
      <c r="M149" s="153" t="n">
        <f aca="false">ROUND(E149*H149,2)</f>
        <v>0</v>
      </c>
      <c r="N149" s="153" t="n">
        <f aca="false">ROUND(I149*E149,2)</f>
        <v>0</v>
      </c>
      <c r="O149" s="153" t="n">
        <f aca="false">ROUND(J149*E149,2)</f>
        <v>0</v>
      </c>
      <c r="P149" s="154" t="n">
        <f aca="false">ROUND(M149+N149+O149,2)</f>
        <v>0</v>
      </c>
      <c r="Q149" s="298"/>
      <c r="R149" s="239"/>
      <c r="S149" s="0"/>
      <c r="T149" s="239"/>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4.05" hidden="false" customHeight="false" outlineLevel="0" collapsed="false">
      <c r="A150" s="146"/>
      <c r="B150" s="241"/>
      <c r="C150" s="217" t="s">
        <v>135</v>
      </c>
      <c r="D150" s="214" t="s">
        <v>108</v>
      </c>
      <c r="E150" s="251" t="n">
        <v>674.5</v>
      </c>
      <c r="F150" s="84"/>
      <c r="G150" s="84"/>
      <c r="H150" s="84"/>
      <c r="I150" s="84"/>
      <c r="J150" s="84"/>
      <c r="K150" s="151" t="n">
        <f aca="false">ROUND(SUM(J150+H150+I150),2)</f>
        <v>0</v>
      </c>
      <c r="L150" s="224" t="n">
        <f aca="false">ROUND(F150*$E150,1)</f>
        <v>0</v>
      </c>
      <c r="M150" s="153" t="n">
        <f aca="false">ROUND(E150*H150,2)</f>
        <v>0</v>
      </c>
      <c r="N150" s="153" t="n">
        <f aca="false">ROUND(I150*E150,2)</f>
        <v>0</v>
      </c>
      <c r="O150" s="153" t="n">
        <f aca="false">ROUND(J150*E150,2)</f>
        <v>0</v>
      </c>
      <c r="P150" s="154" t="n">
        <f aca="false">ROUND(M150+N150+O150,2)</f>
        <v>0</v>
      </c>
      <c r="Q150" s="298"/>
      <c r="R150" s="239"/>
      <c r="S150" s="0"/>
      <c r="T150" s="239"/>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14.05" hidden="false" customHeight="false" outlineLevel="0" collapsed="false">
      <c r="A151" s="146"/>
      <c r="B151" s="241"/>
      <c r="C151" s="217" t="s">
        <v>133</v>
      </c>
      <c r="D151" s="214" t="s">
        <v>136</v>
      </c>
      <c r="E151" s="214" t="n">
        <v>1</v>
      </c>
      <c r="F151" s="84"/>
      <c r="G151" s="84"/>
      <c r="H151" s="84"/>
      <c r="I151" s="84"/>
      <c r="J151" s="84"/>
      <c r="K151" s="151" t="n">
        <f aca="false">ROUND(SUM(J151+H151+I151),2)</f>
        <v>0</v>
      </c>
      <c r="L151" s="224" t="n">
        <f aca="false">ROUND(F151*$E151,1)</f>
        <v>0</v>
      </c>
      <c r="M151" s="153" t="n">
        <f aca="false">ROUND(E151*H151,2)</f>
        <v>0</v>
      </c>
      <c r="N151" s="153" t="n">
        <f aca="false">ROUND(I151*E151,2)</f>
        <v>0</v>
      </c>
      <c r="O151" s="153" t="n">
        <f aca="false">ROUND(J151*E151,2)</f>
        <v>0</v>
      </c>
      <c r="P151" s="154" t="n">
        <f aca="false">ROUND(M151+N151+O151,2)</f>
        <v>0</v>
      </c>
      <c r="Q151" s="298"/>
      <c r="R151" s="239"/>
      <c r="S151" s="0"/>
      <c r="T151" s="239"/>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4.05" hidden="false" customHeight="false" outlineLevel="0" collapsed="false">
      <c r="A152" s="146"/>
      <c r="B152" s="350"/>
      <c r="C152" s="355" t="s">
        <v>256</v>
      </c>
      <c r="D152" s="214"/>
      <c r="E152" s="223"/>
      <c r="F152" s="84"/>
      <c r="G152" s="84"/>
      <c r="H152" s="84"/>
      <c r="I152" s="84"/>
      <c r="J152" s="84"/>
      <c r="K152" s="266"/>
      <c r="L152" s="267"/>
      <c r="M152" s="240"/>
      <c r="N152" s="240"/>
      <c r="O152" s="240"/>
      <c r="P152" s="240"/>
      <c r="Q152" s="351"/>
      <c r="R152" s="243"/>
      <c r="S152" s="243"/>
      <c r="T152" s="243"/>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38.95" hidden="false" customHeight="false" outlineLevel="0" collapsed="false">
      <c r="A153" s="146" t="n">
        <v>41</v>
      </c>
      <c r="B153" s="147" t="s">
        <v>66</v>
      </c>
      <c r="C153" s="222" t="s">
        <v>257</v>
      </c>
      <c r="D153" s="159" t="s">
        <v>89</v>
      </c>
      <c r="E153" s="223" t="n">
        <v>103.8</v>
      </c>
      <c r="F153" s="84"/>
      <c r="G153" s="84"/>
      <c r="H153" s="84"/>
      <c r="I153" s="84"/>
      <c r="J153" s="84"/>
      <c r="K153" s="151" t="n">
        <f aca="false">ROUND(SUM(J153+H153+I153),2)</f>
        <v>0</v>
      </c>
      <c r="L153" s="224" t="n">
        <f aca="false">ROUND(F153*$E153,1)</f>
        <v>0</v>
      </c>
      <c r="M153" s="153" t="n">
        <f aca="false">ROUND(E153*H153,2)</f>
        <v>0</v>
      </c>
      <c r="N153" s="153" t="n">
        <f aca="false">ROUND(I153*E153,2)</f>
        <v>0</v>
      </c>
      <c r="O153" s="153" t="n">
        <f aca="false">ROUND(J153*E153,2)</f>
        <v>0</v>
      </c>
      <c r="P153" s="154" t="n">
        <f aca="false">ROUND(M153+N153+O153,2)</f>
        <v>0</v>
      </c>
      <c r="Q153" s="298"/>
      <c r="R153" s="239"/>
      <c r="S153" s="243"/>
      <c r="T153" s="243"/>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4.05" hidden="false" customHeight="false" outlineLevel="0" collapsed="false">
      <c r="A154" s="146"/>
      <c r="B154" s="147"/>
      <c r="C154" s="217" t="s">
        <v>181</v>
      </c>
      <c r="D154" s="214" t="s">
        <v>120</v>
      </c>
      <c r="E154" s="150" t="n">
        <v>27</v>
      </c>
      <c r="F154" s="84"/>
      <c r="G154" s="84"/>
      <c r="H154" s="84"/>
      <c r="I154" s="84"/>
      <c r="J154" s="84"/>
      <c r="K154" s="310" t="n">
        <f aca="false">ROUND(SUM(J154+H154+I154),2)</f>
        <v>0</v>
      </c>
      <c r="L154" s="318" t="n">
        <f aca="false">ROUND(F154*$E154,1)</f>
        <v>0</v>
      </c>
      <c r="M154" s="312" t="n">
        <f aca="false">ROUND(E154*H154,2)</f>
        <v>0</v>
      </c>
      <c r="N154" s="312" t="n">
        <f aca="false">ROUND(I154*E154,2)</f>
        <v>0</v>
      </c>
      <c r="O154" s="312" t="n">
        <f aca="false">ROUND(J154*E154,2)</f>
        <v>0</v>
      </c>
      <c r="P154" s="319" t="n">
        <f aca="false">ROUND(M154+N154+O154,2)</f>
        <v>0</v>
      </c>
      <c r="Q154" s="320"/>
      <c r="R154" s="239"/>
      <c r="S154" s="243"/>
      <c r="T154" s="243"/>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4.05" hidden="false" customHeight="false" outlineLevel="0" collapsed="false">
      <c r="A155" s="146"/>
      <c r="B155" s="269"/>
      <c r="C155" s="217" t="s">
        <v>217</v>
      </c>
      <c r="D155" s="159" t="s">
        <v>120</v>
      </c>
      <c r="E155" s="223" t="n">
        <v>622.8</v>
      </c>
      <c r="F155" s="84"/>
      <c r="G155" s="84"/>
      <c r="H155" s="84"/>
      <c r="I155" s="84"/>
      <c r="J155" s="84"/>
      <c r="K155" s="151" t="n">
        <f aca="false">ROUND(SUM(J155+H155+I155),2)</f>
        <v>0</v>
      </c>
      <c r="L155" s="224" t="n">
        <f aca="false">ROUND(F155*$E155,1)</f>
        <v>0</v>
      </c>
      <c r="M155" s="153" t="n">
        <f aca="false">ROUND(E155*H155,2)</f>
        <v>0</v>
      </c>
      <c r="N155" s="153" t="n">
        <f aca="false">ROUND(I155*E155,2)</f>
        <v>0</v>
      </c>
      <c r="O155" s="153" t="n">
        <f aca="false">ROUND(J155*E155,2)</f>
        <v>0</v>
      </c>
      <c r="P155" s="154" t="n">
        <f aca="false">ROUND(M155+N155+O155,2)</f>
        <v>0</v>
      </c>
      <c r="Q155" s="298"/>
      <c r="R155" s="239"/>
      <c r="S155" s="243"/>
      <c r="T155" s="243"/>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26.5" hidden="false" customHeight="false" outlineLevel="0" collapsed="false">
      <c r="A156" s="146"/>
      <c r="B156" s="269"/>
      <c r="C156" s="217" t="s">
        <v>240</v>
      </c>
      <c r="D156" s="159" t="s">
        <v>89</v>
      </c>
      <c r="E156" s="223" t="n">
        <v>106.9</v>
      </c>
      <c r="F156" s="84"/>
      <c r="G156" s="84"/>
      <c r="H156" s="84"/>
      <c r="I156" s="84"/>
      <c r="J156" s="84"/>
      <c r="K156" s="151" t="n">
        <f aca="false">ROUND(SUM(J156+H156+I156),2)</f>
        <v>0</v>
      </c>
      <c r="L156" s="224" t="n">
        <f aca="false">ROUND(F156*$E156,1)</f>
        <v>0</v>
      </c>
      <c r="M156" s="153" t="n">
        <f aca="false">ROUND(E156*H156,2)</f>
        <v>0</v>
      </c>
      <c r="N156" s="153" t="n">
        <f aca="false">ROUND(I156*E156,2)</f>
        <v>0</v>
      </c>
      <c r="O156" s="153" t="n">
        <f aca="false">ROUND(J156*E156,2)</f>
        <v>0</v>
      </c>
      <c r="P156" s="154" t="n">
        <f aca="false">ROUND(M156+N156+O156,2)</f>
        <v>0</v>
      </c>
      <c r="Q156" s="298"/>
      <c r="R156" s="239"/>
      <c r="S156" s="243"/>
      <c r="T156" s="243"/>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14.05" hidden="false" customHeight="false" outlineLevel="0" collapsed="false">
      <c r="A157" s="146"/>
      <c r="B157" s="269"/>
      <c r="C157" s="217" t="s">
        <v>258</v>
      </c>
      <c r="D157" s="214" t="s">
        <v>72</v>
      </c>
      <c r="E157" s="215" t="n">
        <v>1246</v>
      </c>
      <c r="F157" s="84"/>
      <c r="G157" s="84"/>
      <c r="H157" s="84"/>
      <c r="I157" s="84"/>
      <c r="J157" s="84"/>
      <c r="K157" s="151" t="n">
        <f aca="false">ROUND(SUM(J157+H157+I157),2)</f>
        <v>0</v>
      </c>
      <c r="L157" s="224" t="n">
        <f aca="false">ROUND(F157*$E157,1)</f>
        <v>0</v>
      </c>
      <c r="M157" s="153" t="n">
        <f aca="false">ROUND(E157*H157,2)</f>
        <v>0</v>
      </c>
      <c r="N157" s="153" t="n">
        <f aca="false">ROUND(I157*E157,2)</f>
        <v>0</v>
      </c>
      <c r="O157" s="153" t="n">
        <f aca="false">ROUND(J157*E157,2)</f>
        <v>0</v>
      </c>
      <c r="P157" s="154" t="n">
        <f aca="false">ROUND(M157+N157+O157,2)</f>
        <v>0</v>
      </c>
      <c r="Q157" s="298"/>
      <c r="R157" s="239"/>
      <c r="S157" s="243"/>
      <c r="T157" s="243"/>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26.5" hidden="false" customHeight="false" outlineLevel="0" collapsed="false">
      <c r="A158" s="146" t="n">
        <v>42</v>
      </c>
      <c r="B158" s="147" t="s">
        <v>66</v>
      </c>
      <c r="C158" s="148" t="s">
        <v>259</v>
      </c>
      <c r="D158" s="159" t="s">
        <v>89</v>
      </c>
      <c r="E158" s="223" t="n">
        <v>103.8</v>
      </c>
      <c r="F158" s="84"/>
      <c r="G158" s="84"/>
      <c r="H158" s="84"/>
      <c r="I158" s="84"/>
      <c r="J158" s="84"/>
      <c r="K158" s="151" t="n">
        <f aca="false">ROUND(SUM(J158+H158+I158),2)</f>
        <v>0</v>
      </c>
      <c r="L158" s="224" t="n">
        <f aca="false">ROUND(F158*$E158,1)</f>
        <v>0</v>
      </c>
      <c r="M158" s="153" t="n">
        <f aca="false">ROUND(E158*H158,2)</f>
        <v>0</v>
      </c>
      <c r="N158" s="153" t="n">
        <f aca="false">ROUND(I158*E158,2)</f>
        <v>0</v>
      </c>
      <c r="O158" s="153" t="n">
        <f aca="false">ROUND(J158*E158,2)</f>
        <v>0</v>
      </c>
      <c r="P158" s="154" t="n">
        <f aca="false">ROUND(M158+N158+O158,2)</f>
        <v>0</v>
      </c>
      <c r="Q158" s="298"/>
      <c r="R158" s="239"/>
      <c r="S158" s="243"/>
      <c r="T158" s="243"/>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14.05" hidden="false" customHeight="false" outlineLevel="0" collapsed="false">
      <c r="A159" s="146"/>
      <c r="B159" s="269"/>
      <c r="C159" s="217" t="s">
        <v>177</v>
      </c>
      <c r="D159" s="159" t="s">
        <v>120</v>
      </c>
      <c r="E159" s="223" t="n">
        <v>726.6</v>
      </c>
      <c r="F159" s="84"/>
      <c r="G159" s="84"/>
      <c r="H159" s="84"/>
      <c r="I159" s="84"/>
      <c r="J159" s="84"/>
      <c r="K159" s="151" t="n">
        <f aca="false">ROUND(SUM(J159+H159+I159),2)</f>
        <v>0</v>
      </c>
      <c r="L159" s="224" t="n">
        <f aca="false">ROUND(F159*$E159,1)</f>
        <v>0</v>
      </c>
      <c r="M159" s="153" t="n">
        <f aca="false">ROUND(E159*H159,2)</f>
        <v>0</v>
      </c>
      <c r="N159" s="153" t="n">
        <f aca="false">ROUND(I159*E159,2)</f>
        <v>0</v>
      </c>
      <c r="O159" s="153" t="n">
        <f aca="false">ROUND(J159*E159,2)</f>
        <v>0</v>
      </c>
      <c r="P159" s="154" t="n">
        <f aca="false">ROUND(M159+N159+O159,2)</f>
        <v>0</v>
      </c>
      <c r="Q159" s="298"/>
      <c r="R159" s="239"/>
      <c r="S159" s="243"/>
      <c r="T159" s="243"/>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4.05" hidden="false" customHeight="false" outlineLevel="0" collapsed="false">
      <c r="A160" s="146"/>
      <c r="B160" s="269"/>
      <c r="C160" s="217" t="s">
        <v>178</v>
      </c>
      <c r="D160" s="159" t="s">
        <v>89</v>
      </c>
      <c r="E160" s="223" t="n">
        <v>127.7</v>
      </c>
      <c r="F160" s="84"/>
      <c r="G160" s="84"/>
      <c r="H160" s="84"/>
      <c r="I160" s="84"/>
      <c r="J160" s="84"/>
      <c r="K160" s="151" t="n">
        <f aca="false">ROUND(SUM(J160+H160+I160),2)</f>
        <v>0</v>
      </c>
      <c r="L160" s="224" t="n">
        <f aca="false">ROUND(F160*$E160,1)</f>
        <v>0</v>
      </c>
      <c r="M160" s="153" t="n">
        <f aca="false">ROUND(E160*H160,2)</f>
        <v>0</v>
      </c>
      <c r="N160" s="153" t="n">
        <f aca="false">ROUND(I160*E160,2)</f>
        <v>0</v>
      </c>
      <c r="O160" s="153" t="n">
        <f aca="false">ROUND(J160*E160,2)</f>
        <v>0</v>
      </c>
      <c r="P160" s="154" t="n">
        <f aca="false">ROUND(M160+N160+O160,2)</f>
        <v>0</v>
      </c>
      <c r="Q160" s="298"/>
      <c r="R160" s="239"/>
      <c r="S160" s="243"/>
      <c r="T160" s="243"/>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4.05" hidden="false" customHeight="false" outlineLevel="0" collapsed="false">
      <c r="A161" s="146"/>
      <c r="B161" s="269"/>
      <c r="C161" s="352" t="s">
        <v>221</v>
      </c>
      <c r="D161" s="159" t="s">
        <v>108</v>
      </c>
      <c r="E161" s="223" t="n">
        <v>54</v>
      </c>
      <c r="F161" s="84"/>
      <c r="G161" s="84"/>
      <c r="H161" s="84"/>
      <c r="I161" s="84"/>
      <c r="J161" s="84"/>
      <c r="K161" s="151" t="n">
        <f aca="false">ROUND(SUM(J161+H161+I161),2)</f>
        <v>0</v>
      </c>
      <c r="L161" s="224" t="n">
        <f aca="false">ROUND(F161*$E161,1)</f>
        <v>0</v>
      </c>
      <c r="M161" s="153" t="n">
        <f aca="false">ROUND(E161*H161,2)</f>
        <v>0</v>
      </c>
      <c r="N161" s="153" t="n">
        <f aca="false">ROUND(I161*E161,2)</f>
        <v>0</v>
      </c>
      <c r="O161" s="153" t="n">
        <f aca="false">ROUND(J161*E161,2)</f>
        <v>0</v>
      </c>
      <c r="P161" s="154" t="n">
        <f aca="false">ROUND(M161+N161+O161,2)</f>
        <v>0</v>
      </c>
      <c r="Q161" s="298"/>
      <c r="R161" s="239"/>
      <c r="S161" s="243"/>
      <c r="T161" s="243"/>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26.5" hidden="false" customHeight="false" outlineLevel="0" collapsed="false">
      <c r="A162" s="146" t="n">
        <v>43</v>
      </c>
      <c r="B162" s="147" t="s">
        <v>66</v>
      </c>
      <c r="C162" s="148" t="s">
        <v>260</v>
      </c>
      <c r="D162" s="214" t="s">
        <v>89</v>
      </c>
      <c r="E162" s="223" t="n">
        <v>103.8</v>
      </c>
      <c r="F162" s="84"/>
      <c r="G162" s="84"/>
      <c r="H162" s="84"/>
      <c r="I162" s="84"/>
      <c r="J162" s="84"/>
      <c r="K162" s="310" t="n">
        <f aca="false">ROUND(SUM(J162+H162+I162),2)</f>
        <v>0</v>
      </c>
      <c r="L162" s="318" t="n">
        <f aca="false">ROUND(F162*$E162,1)</f>
        <v>0</v>
      </c>
      <c r="M162" s="312" t="n">
        <f aca="false">ROUND(E162*H162,2)</f>
        <v>0</v>
      </c>
      <c r="N162" s="312" t="n">
        <f aca="false">ROUND(I162*E162,2)</f>
        <v>0</v>
      </c>
      <c r="O162" s="312" t="n">
        <f aca="false">ROUND(J162*E162,2)</f>
        <v>0</v>
      </c>
      <c r="P162" s="319" t="n">
        <f aca="false">ROUND(M162+N162+O162,2)</f>
        <v>0</v>
      </c>
      <c r="Q162" s="320"/>
      <c r="R162" s="239"/>
      <c r="S162" s="243"/>
      <c r="T162" s="243"/>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14.05" hidden="false" customHeight="false" outlineLevel="0" collapsed="false">
      <c r="A163" s="146"/>
      <c r="B163" s="147"/>
      <c r="C163" s="217" t="s">
        <v>181</v>
      </c>
      <c r="D163" s="214" t="s">
        <v>120</v>
      </c>
      <c r="E163" s="150" t="n">
        <v>27</v>
      </c>
      <c r="F163" s="84"/>
      <c r="G163" s="84"/>
      <c r="H163" s="84"/>
      <c r="I163" s="84"/>
      <c r="J163" s="84"/>
      <c r="K163" s="310" t="n">
        <f aca="false">ROUND(SUM(J163+H163+I163),2)</f>
        <v>0</v>
      </c>
      <c r="L163" s="318" t="n">
        <f aca="false">ROUND(F163*$E163,1)</f>
        <v>0</v>
      </c>
      <c r="M163" s="312" t="n">
        <f aca="false">ROUND(E163*H163,2)</f>
        <v>0</v>
      </c>
      <c r="N163" s="312" t="n">
        <f aca="false">ROUND(I163*E163,2)</f>
        <v>0</v>
      </c>
      <c r="O163" s="312" t="n">
        <f aca="false">ROUND(J163*E163,2)</f>
        <v>0</v>
      </c>
      <c r="P163" s="319" t="n">
        <f aca="false">ROUND(M163+N163+O163,2)</f>
        <v>0</v>
      </c>
      <c r="Q163" s="320"/>
      <c r="R163" s="239"/>
      <c r="S163" s="243"/>
      <c r="T163" s="243"/>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26.5" hidden="false" customHeight="false" outlineLevel="0" collapsed="false">
      <c r="A164" s="146"/>
      <c r="B164" s="147"/>
      <c r="C164" s="217" t="s">
        <v>230</v>
      </c>
      <c r="D164" s="214" t="s">
        <v>120</v>
      </c>
      <c r="E164" s="158" t="n">
        <v>363.3</v>
      </c>
      <c r="F164" s="84"/>
      <c r="G164" s="84"/>
      <c r="H164" s="84"/>
      <c r="I164" s="84"/>
      <c r="J164" s="84"/>
      <c r="K164" s="310" t="n">
        <f aca="false">ROUND(SUM(J164+H164+I164),2)</f>
        <v>0</v>
      </c>
      <c r="L164" s="318" t="n">
        <f aca="false">ROUND(F164*$E164,1)</f>
        <v>0</v>
      </c>
      <c r="M164" s="312" t="n">
        <f aca="false">ROUND(E164*H164,2)</f>
        <v>0</v>
      </c>
      <c r="N164" s="312" t="n">
        <f aca="false">ROUND(I164*E164,2)</f>
        <v>0</v>
      </c>
      <c r="O164" s="312" t="n">
        <f aca="false">ROUND(J164*E164,2)</f>
        <v>0</v>
      </c>
      <c r="P164" s="319" t="n">
        <f aca="false">ROUND(M164+N164+O164,2)</f>
        <v>0</v>
      </c>
      <c r="Q164" s="320"/>
      <c r="R164" s="239"/>
      <c r="S164" s="243"/>
      <c r="T164" s="243"/>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14.05" hidden="false" customHeight="false" outlineLevel="0" collapsed="false">
      <c r="A165" s="146"/>
      <c r="B165" s="350"/>
      <c r="C165" s="355" t="s">
        <v>261</v>
      </c>
      <c r="D165" s="214"/>
      <c r="E165" s="223"/>
      <c r="F165" s="84"/>
      <c r="G165" s="84"/>
      <c r="H165" s="84"/>
      <c r="I165" s="84"/>
      <c r="J165" s="84"/>
      <c r="K165" s="266"/>
      <c r="L165" s="267"/>
      <c r="M165" s="240"/>
      <c r="N165" s="240"/>
      <c r="O165" s="240"/>
      <c r="P165" s="240"/>
      <c r="Q165" s="351"/>
      <c r="R165" s="243"/>
      <c r="S165" s="243"/>
      <c r="T165" s="243"/>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26.5" hidden="false" customHeight="false" outlineLevel="0" collapsed="false">
      <c r="A166" s="146" t="n">
        <v>44</v>
      </c>
      <c r="B166" s="147" t="s">
        <v>66</v>
      </c>
      <c r="C166" s="148" t="s">
        <v>262</v>
      </c>
      <c r="D166" s="159" t="s">
        <v>89</v>
      </c>
      <c r="E166" s="223" t="n">
        <v>43.7</v>
      </c>
      <c r="F166" s="84"/>
      <c r="G166" s="84"/>
      <c r="H166" s="84"/>
      <c r="I166" s="84"/>
      <c r="J166" s="84"/>
      <c r="K166" s="151" t="n">
        <f aca="false">ROUND(SUM(J166+H166+I166),2)</f>
        <v>0</v>
      </c>
      <c r="L166" s="224" t="n">
        <f aca="false">ROUND(F166*$E166,1)</f>
        <v>0</v>
      </c>
      <c r="M166" s="153" t="n">
        <f aca="false">ROUND(E166*H166,2)</f>
        <v>0</v>
      </c>
      <c r="N166" s="153" t="n">
        <f aca="false">ROUND(I166*E166,2)</f>
        <v>0</v>
      </c>
      <c r="O166" s="153" t="n">
        <f aca="false">ROUND(J166*E166,2)</f>
        <v>0</v>
      </c>
      <c r="P166" s="154" t="n">
        <f aca="false">ROUND(M166+N166+O166,2)</f>
        <v>0</v>
      </c>
      <c r="Q166" s="298"/>
      <c r="R166" s="239"/>
      <c r="S166" s="243"/>
      <c r="T166" s="243"/>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14.05" hidden="false" customHeight="false" outlineLevel="0" collapsed="false">
      <c r="A167" s="146"/>
      <c r="B167" s="147"/>
      <c r="C167" s="217" t="s">
        <v>181</v>
      </c>
      <c r="D167" s="214" t="s">
        <v>120</v>
      </c>
      <c r="E167" s="150" t="n">
        <v>11.4</v>
      </c>
      <c r="F167" s="84"/>
      <c r="G167" s="84"/>
      <c r="H167" s="84"/>
      <c r="I167" s="84"/>
      <c r="J167" s="84"/>
      <c r="K167" s="310" t="n">
        <f aca="false">ROUND(SUM(J167+H167+I167),2)</f>
        <v>0</v>
      </c>
      <c r="L167" s="318" t="n">
        <f aca="false">ROUND(F167*$E167,1)</f>
        <v>0</v>
      </c>
      <c r="M167" s="312" t="n">
        <f aca="false">ROUND(E167*H167,2)</f>
        <v>0</v>
      </c>
      <c r="N167" s="312" t="n">
        <f aca="false">ROUND(I167*E167,2)</f>
        <v>0</v>
      </c>
      <c r="O167" s="312" t="n">
        <f aca="false">ROUND(J167*E167,2)</f>
        <v>0</v>
      </c>
      <c r="P167" s="319" t="n">
        <f aca="false">ROUND(M167+N167+O167,2)</f>
        <v>0</v>
      </c>
      <c r="Q167" s="320"/>
      <c r="R167" s="239"/>
      <c r="S167" s="243"/>
      <c r="T167" s="243"/>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14.05" hidden="false" customHeight="false" outlineLevel="0" collapsed="false">
      <c r="A168" s="146"/>
      <c r="B168" s="269"/>
      <c r="C168" s="217" t="s">
        <v>177</v>
      </c>
      <c r="D168" s="159" t="s">
        <v>120</v>
      </c>
      <c r="E168" s="223" t="n">
        <v>305.9</v>
      </c>
      <c r="F168" s="84"/>
      <c r="G168" s="84"/>
      <c r="H168" s="84"/>
      <c r="I168" s="84"/>
      <c r="J168" s="84"/>
      <c r="K168" s="151" t="n">
        <f aca="false">ROUND(SUM(J168+H168+I168),2)</f>
        <v>0</v>
      </c>
      <c r="L168" s="224" t="n">
        <f aca="false">ROUND(F168*$E168,1)</f>
        <v>0</v>
      </c>
      <c r="M168" s="153" t="n">
        <f aca="false">ROUND(E168*H168,2)</f>
        <v>0</v>
      </c>
      <c r="N168" s="153" t="n">
        <f aca="false">ROUND(I168*E168,2)</f>
        <v>0</v>
      </c>
      <c r="O168" s="153" t="n">
        <f aca="false">ROUND(J168*E168,2)</f>
        <v>0</v>
      </c>
      <c r="P168" s="154" t="n">
        <f aca="false">ROUND(M168+N168+O168,2)</f>
        <v>0</v>
      </c>
      <c r="Q168" s="298"/>
      <c r="R168" s="239"/>
      <c r="S168" s="243"/>
      <c r="T168" s="243"/>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14.05" hidden="false" customHeight="false" outlineLevel="0" collapsed="false">
      <c r="A169" s="146"/>
      <c r="B169" s="269"/>
      <c r="C169" s="217" t="s">
        <v>178</v>
      </c>
      <c r="D169" s="159" t="s">
        <v>89</v>
      </c>
      <c r="E169" s="223" t="n">
        <v>53.8</v>
      </c>
      <c r="F169" s="84"/>
      <c r="G169" s="84"/>
      <c r="H169" s="84"/>
      <c r="I169" s="84"/>
      <c r="J169" s="84"/>
      <c r="K169" s="151" t="n">
        <f aca="false">ROUND(SUM(J169+H169+I169),2)</f>
        <v>0</v>
      </c>
      <c r="L169" s="224" t="n">
        <f aca="false">ROUND(F169*$E169,1)</f>
        <v>0</v>
      </c>
      <c r="M169" s="153" t="n">
        <f aca="false">ROUND(E169*H169,2)</f>
        <v>0</v>
      </c>
      <c r="N169" s="153" t="n">
        <f aca="false">ROUND(I169*E169,2)</f>
        <v>0</v>
      </c>
      <c r="O169" s="153" t="n">
        <f aca="false">ROUND(J169*E169,2)</f>
        <v>0</v>
      </c>
      <c r="P169" s="154" t="n">
        <f aca="false">ROUND(M169+N169+O169,2)</f>
        <v>0</v>
      </c>
      <c r="Q169" s="298"/>
      <c r="R169" s="239"/>
      <c r="S169" s="243"/>
      <c r="T169" s="243"/>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14.05" hidden="false" customHeight="false" outlineLevel="0" collapsed="false">
      <c r="A170" s="146"/>
      <c r="B170" s="269"/>
      <c r="C170" s="352" t="s">
        <v>221</v>
      </c>
      <c r="D170" s="159" t="s">
        <v>108</v>
      </c>
      <c r="E170" s="223" t="n">
        <v>54</v>
      </c>
      <c r="F170" s="84"/>
      <c r="G170" s="84"/>
      <c r="H170" s="84"/>
      <c r="I170" s="84"/>
      <c r="J170" s="84"/>
      <c r="K170" s="151" t="n">
        <f aca="false">ROUND(SUM(J170+H170+I170),2)</f>
        <v>0</v>
      </c>
      <c r="L170" s="224" t="n">
        <f aca="false">ROUND(F170*$E170,1)</f>
        <v>0</v>
      </c>
      <c r="M170" s="153" t="n">
        <f aca="false">ROUND(E170*H170,2)</f>
        <v>0</v>
      </c>
      <c r="N170" s="153" t="n">
        <f aca="false">ROUND(I170*E170,2)</f>
        <v>0</v>
      </c>
      <c r="O170" s="153" t="n">
        <f aca="false">ROUND(J170*E170,2)</f>
        <v>0</v>
      </c>
      <c r="P170" s="154" t="n">
        <f aca="false">ROUND(M170+N170+O170,2)</f>
        <v>0</v>
      </c>
      <c r="Q170" s="298"/>
      <c r="R170" s="239"/>
      <c r="S170" s="243"/>
      <c r="T170" s="243"/>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26.5" hidden="false" customHeight="false" outlineLevel="0" collapsed="false">
      <c r="A171" s="146" t="n">
        <v>45</v>
      </c>
      <c r="B171" s="147" t="s">
        <v>66</v>
      </c>
      <c r="C171" s="148" t="s">
        <v>263</v>
      </c>
      <c r="D171" s="214" t="s">
        <v>89</v>
      </c>
      <c r="E171" s="223" t="n">
        <v>43.7</v>
      </c>
      <c r="F171" s="84"/>
      <c r="G171" s="84"/>
      <c r="H171" s="84"/>
      <c r="I171" s="84"/>
      <c r="J171" s="84"/>
      <c r="K171" s="310" t="n">
        <f aca="false">ROUND(SUM(J171+H171+I171),2)</f>
        <v>0</v>
      </c>
      <c r="L171" s="318" t="n">
        <f aca="false">ROUND(F171*$E171,1)</f>
        <v>0</v>
      </c>
      <c r="M171" s="312" t="n">
        <f aca="false">ROUND(E171*H171,2)</f>
        <v>0</v>
      </c>
      <c r="N171" s="312" t="n">
        <f aca="false">ROUND(I171*E171,2)</f>
        <v>0</v>
      </c>
      <c r="O171" s="312" t="n">
        <f aca="false">ROUND(J171*E171,2)</f>
        <v>0</v>
      </c>
      <c r="P171" s="319" t="n">
        <f aca="false">ROUND(M171+N171+O171,2)</f>
        <v>0</v>
      </c>
      <c r="Q171" s="320"/>
      <c r="R171" s="239"/>
      <c r="S171" s="243"/>
      <c r="T171" s="243"/>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14.05" hidden="false" customHeight="false" outlineLevel="0" collapsed="false">
      <c r="A172" s="146"/>
      <c r="B172" s="147"/>
      <c r="C172" s="217" t="s">
        <v>181</v>
      </c>
      <c r="D172" s="214" t="s">
        <v>120</v>
      </c>
      <c r="E172" s="150" t="n">
        <v>11.4</v>
      </c>
      <c r="F172" s="84"/>
      <c r="G172" s="84"/>
      <c r="H172" s="84"/>
      <c r="I172" s="84"/>
      <c r="J172" s="84"/>
      <c r="K172" s="310" t="n">
        <f aca="false">ROUND(SUM(J172+H172+I172),2)</f>
        <v>0</v>
      </c>
      <c r="L172" s="318" t="n">
        <f aca="false">ROUND(F172*$E172,1)</f>
        <v>0</v>
      </c>
      <c r="M172" s="312" t="n">
        <f aca="false">ROUND(E172*H172,2)</f>
        <v>0</v>
      </c>
      <c r="N172" s="312" t="n">
        <f aca="false">ROUND(I172*E172,2)</f>
        <v>0</v>
      </c>
      <c r="O172" s="312" t="n">
        <f aca="false">ROUND(J172*E172,2)</f>
        <v>0</v>
      </c>
      <c r="P172" s="319" t="n">
        <f aca="false">ROUND(M172+N172+O172,2)</f>
        <v>0</v>
      </c>
      <c r="Q172" s="320"/>
      <c r="R172" s="239"/>
      <c r="S172" s="243"/>
      <c r="T172" s="243"/>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26.5" hidden="false" customHeight="false" outlineLevel="0" collapsed="false">
      <c r="A173" s="146"/>
      <c r="B173" s="147"/>
      <c r="C173" s="217" t="s">
        <v>230</v>
      </c>
      <c r="D173" s="214" t="s">
        <v>120</v>
      </c>
      <c r="E173" s="158" t="n">
        <v>153</v>
      </c>
      <c r="F173" s="84"/>
      <c r="G173" s="84"/>
      <c r="H173" s="84"/>
      <c r="I173" s="84"/>
      <c r="J173" s="84"/>
      <c r="K173" s="310" t="n">
        <f aca="false">ROUND(SUM(J173+H173+I173),2)</f>
        <v>0</v>
      </c>
      <c r="L173" s="318" t="n">
        <f aca="false">ROUND(F173*$E173,1)</f>
        <v>0</v>
      </c>
      <c r="M173" s="312" t="n">
        <f aca="false">ROUND(E173*H173,2)</f>
        <v>0</v>
      </c>
      <c r="N173" s="312" t="n">
        <f aca="false">ROUND(I173*E173,2)</f>
        <v>0</v>
      </c>
      <c r="O173" s="312" t="n">
        <f aca="false">ROUND(J173*E173,2)</f>
        <v>0</v>
      </c>
      <c r="P173" s="319" t="n">
        <f aca="false">ROUND(M173+N173+O173,2)</f>
        <v>0</v>
      </c>
      <c r="Q173" s="320"/>
      <c r="R173" s="239"/>
      <c r="S173" s="243"/>
      <c r="T173" s="243"/>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14.05" hidden="false" customHeight="false" outlineLevel="0" collapsed="false">
      <c r="A174" s="146"/>
      <c r="B174" s="230"/>
      <c r="C174" s="231" t="s">
        <v>264</v>
      </c>
      <c r="D174" s="232"/>
      <c r="E174" s="357"/>
      <c r="F174" s="84"/>
      <c r="G174" s="84"/>
      <c r="H174" s="84"/>
      <c r="I174" s="84"/>
      <c r="J174" s="84"/>
      <c r="K174" s="266"/>
      <c r="L174" s="233" t="n">
        <f aca="false">SUM(L62:L173)</f>
        <v>0</v>
      </c>
      <c r="M174" s="234" t="n">
        <f aca="false">SUM(M62:M173)</f>
        <v>0</v>
      </c>
      <c r="N174" s="234" t="n">
        <f aca="false">SUM(N62:N173)</f>
        <v>0</v>
      </c>
      <c r="O174" s="234" t="n">
        <f aca="false">SUM(O62:O173)</f>
        <v>0</v>
      </c>
      <c r="P174" s="234" t="n">
        <f aca="false">SUM(P62:P173)</f>
        <v>0</v>
      </c>
      <c r="Q174" s="322"/>
      <c r="R174" s="243"/>
      <c r="S174" s="243"/>
      <c r="T174" s="243"/>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14.05" hidden="false" customHeight="false" outlineLevel="0" collapsed="false">
      <c r="A175" s="146"/>
      <c r="B175" s="350"/>
      <c r="C175" s="355" t="s">
        <v>265</v>
      </c>
      <c r="D175" s="214"/>
      <c r="E175" s="214"/>
      <c r="F175" s="84"/>
      <c r="G175" s="84"/>
      <c r="H175" s="84"/>
      <c r="I175" s="84"/>
      <c r="J175" s="84"/>
      <c r="K175" s="266"/>
      <c r="L175" s="267"/>
      <c r="M175" s="240"/>
      <c r="N175" s="240"/>
      <c r="O175" s="240"/>
      <c r="P175" s="240"/>
      <c r="Q175" s="351"/>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s="261" customFormat="true" ht="14.05" hidden="false" customHeight="false" outlineLevel="0" collapsed="false">
      <c r="A176" s="157" t="n">
        <v>46</v>
      </c>
      <c r="B176" s="147" t="s">
        <v>66</v>
      </c>
      <c r="C176" s="272" t="s">
        <v>266</v>
      </c>
      <c r="D176" s="215" t="s">
        <v>72</v>
      </c>
      <c r="E176" s="229" t="n">
        <v>1</v>
      </c>
      <c r="F176" s="84"/>
      <c r="G176" s="84"/>
      <c r="H176" s="84"/>
      <c r="I176" s="84"/>
      <c r="J176" s="84"/>
      <c r="K176" s="256" t="n">
        <f aca="false">ROUND(SUM(J176+H176+I176),2)</f>
        <v>0</v>
      </c>
      <c r="L176" s="358" t="n">
        <f aca="false">ROUND(F176*$E176,1)</f>
        <v>0</v>
      </c>
      <c r="M176" s="258" t="n">
        <f aca="false">ROUND(E176*H176,2)</f>
        <v>0</v>
      </c>
      <c r="N176" s="258" t="n">
        <f aca="false">ROUND(I176*E176,2)</f>
        <v>0</v>
      </c>
      <c r="O176" s="258" t="n">
        <f aca="false">ROUND(J176*E176,2)</f>
        <v>0</v>
      </c>
      <c r="P176" s="259" t="n">
        <f aca="false">ROUND(M176+N176+O176,2)</f>
        <v>0</v>
      </c>
      <c r="Q176" s="298"/>
      <c r="R176" s="48"/>
    </row>
    <row r="177" s="261" customFormat="true" ht="14.05" hidden="false" customHeight="false" outlineLevel="0" collapsed="false">
      <c r="A177" s="157" t="n">
        <v>47</v>
      </c>
      <c r="B177" s="147" t="s">
        <v>66</v>
      </c>
      <c r="C177" s="272" t="s">
        <v>267</v>
      </c>
      <c r="D177" s="215" t="s">
        <v>72</v>
      </c>
      <c r="E177" s="229" t="n">
        <v>1</v>
      </c>
      <c r="F177" s="84"/>
      <c r="G177" s="84"/>
      <c r="H177" s="84"/>
      <c r="I177" s="84"/>
      <c r="J177" s="84"/>
      <c r="K177" s="256" t="n">
        <f aca="false">ROUND(SUM(J177+H177+I177),2)</f>
        <v>0</v>
      </c>
      <c r="L177" s="358" t="n">
        <f aca="false">ROUND(F177*$E177,1)</f>
        <v>0</v>
      </c>
      <c r="M177" s="258" t="n">
        <f aca="false">ROUND(E177*H177,2)</f>
        <v>0</v>
      </c>
      <c r="N177" s="258" t="n">
        <f aca="false">ROUND(I177*E177,2)</f>
        <v>0</v>
      </c>
      <c r="O177" s="258" t="n">
        <f aca="false">ROUND(J177*E177,2)</f>
        <v>0</v>
      </c>
      <c r="P177" s="259" t="n">
        <f aca="false">ROUND(M177+N177+O177,2)</f>
        <v>0</v>
      </c>
      <c r="Q177" s="298"/>
      <c r="R177" s="48"/>
    </row>
    <row r="178" s="221" customFormat="true" ht="14.05" hidden="false" customHeight="false" outlineLevel="0" collapsed="false">
      <c r="A178" s="146"/>
      <c r="B178" s="230"/>
      <c r="C178" s="231" t="s">
        <v>268</v>
      </c>
      <c r="D178" s="232"/>
      <c r="E178" s="357"/>
      <c r="F178" s="84"/>
      <c r="G178" s="84"/>
      <c r="H178" s="84"/>
      <c r="I178" s="84"/>
      <c r="J178" s="84"/>
      <c r="K178" s="266"/>
      <c r="L178" s="359" t="n">
        <f aca="false">SUM(L176:L177)</f>
        <v>0</v>
      </c>
      <c r="M178" s="234" t="n">
        <f aca="false">SUM(M176:M177)</f>
        <v>0</v>
      </c>
      <c r="N178" s="234" t="n">
        <f aca="false">SUM(N176:N177)</f>
        <v>0</v>
      </c>
      <c r="O178" s="234" t="n">
        <f aca="false">SUM(O176:O177)</f>
        <v>0</v>
      </c>
      <c r="P178" s="234" t="n">
        <f aca="false">SUM(P176:P177)</f>
        <v>0</v>
      </c>
      <c r="Q178" s="322"/>
      <c r="R178" s="48"/>
      <c r="S178" s="243"/>
      <c r="T178" s="243"/>
    </row>
    <row r="179" customFormat="false" ht="14.05" hidden="false" customHeight="false" outlineLevel="0" collapsed="false">
      <c r="A179" s="146"/>
      <c r="B179" s="350"/>
      <c r="C179" s="355" t="s">
        <v>269</v>
      </c>
      <c r="D179" s="214"/>
      <c r="E179" s="214"/>
      <c r="F179" s="84"/>
      <c r="G179" s="84"/>
      <c r="H179" s="84"/>
      <c r="I179" s="84"/>
      <c r="J179" s="84"/>
      <c r="K179" s="266"/>
      <c r="L179" s="267"/>
      <c r="M179" s="240"/>
      <c r="N179" s="240"/>
      <c r="O179" s="240"/>
      <c r="P179" s="240"/>
      <c r="Q179" s="351"/>
      <c r="R179" s="48"/>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s="261" customFormat="true" ht="26.5" hidden="false" customHeight="false" outlineLevel="0" collapsed="false">
      <c r="A180" s="157" t="n">
        <v>48</v>
      </c>
      <c r="B180" s="147" t="s">
        <v>66</v>
      </c>
      <c r="C180" s="272" t="s">
        <v>270</v>
      </c>
      <c r="D180" s="215" t="s">
        <v>74</v>
      </c>
      <c r="E180" s="229" t="n">
        <v>3</v>
      </c>
      <c r="F180" s="84"/>
      <c r="G180" s="84"/>
      <c r="H180" s="84"/>
      <c r="I180" s="84"/>
      <c r="J180" s="84"/>
      <c r="K180" s="256" t="n">
        <f aca="false">ROUND(SUM(J180+H180+I180),2)</f>
        <v>0</v>
      </c>
      <c r="L180" s="358" t="n">
        <f aca="false">ROUND(F180*$E180,1)</f>
        <v>0</v>
      </c>
      <c r="M180" s="258" t="n">
        <f aca="false">ROUND(E180*H180,2)</f>
        <v>0</v>
      </c>
      <c r="N180" s="258" t="n">
        <f aca="false">ROUND(I180*E180,2)</f>
        <v>0</v>
      </c>
      <c r="O180" s="258" t="n">
        <f aca="false">ROUND(J180*E180,2)</f>
        <v>0</v>
      </c>
      <c r="P180" s="259" t="n">
        <f aca="false">ROUND(M180+N180+O180,2)</f>
        <v>0</v>
      </c>
      <c r="Q180" s="298"/>
      <c r="R180" s="48"/>
    </row>
    <row r="181" s="221" customFormat="true" ht="38.95" hidden="false" customHeight="false" outlineLevel="0" collapsed="false">
      <c r="A181" s="146" t="n">
        <v>49</v>
      </c>
      <c r="B181" s="147" t="s">
        <v>66</v>
      </c>
      <c r="C181" s="227" t="s">
        <v>271</v>
      </c>
      <c r="D181" s="214" t="s">
        <v>89</v>
      </c>
      <c r="E181" s="242" t="n">
        <v>15.4</v>
      </c>
      <c r="F181" s="84"/>
      <c r="G181" s="84"/>
      <c r="H181" s="84"/>
      <c r="I181" s="84"/>
      <c r="J181" s="84"/>
      <c r="K181" s="151" t="n">
        <f aca="false">ROUND(SUM(J181+H181+I181),2)</f>
        <v>0</v>
      </c>
      <c r="L181" s="224" t="n">
        <f aca="false">ROUND(F181*$E181,1)</f>
        <v>0</v>
      </c>
      <c r="M181" s="153" t="n">
        <f aca="false">ROUND(E181*H181,2)</f>
        <v>0</v>
      </c>
      <c r="N181" s="153" t="n">
        <f aca="false">ROUND(I181*E181,2)</f>
        <v>0</v>
      </c>
      <c r="O181" s="153" t="n">
        <f aca="false">ROUND(J181*E181,2)</f>
        <v>0</v>
      </c>
      <c r="P181" s="154" t="n">
        <f aca="false">ROUND(M181+N181+O181,2)</f>
        <v>0</v>
      </c>
      <c r="Q181" s="298"/>
      <c r="R181" s="48"/>
    </row>
    <row r="182" s="261" customFormat="true" ht="14.05" hidden="false" customHeight="false" outlineLevel="0" collapsed="false">
      <c r="A182" s="157"/>
      <c r="B182" s="254"/>
      <c r="C182" s="360" t="s">
        <v>272</v>
      </c>
      <c r="D182" s="214" t="s">
        <v>89</v>
      </c>
      <c r="E182" s="361" t="n">
        <v>28.8</v>
      </c>
      <c r="F182" s="84"/>
      <c r="G182" s="84"/>
      <c r="H182" s="84"/>
      <c r="I182" s="84"/>
      <c r="J182" s="84"/>
      <c r="K182" s="362" t="n">
        <f aca="false">ROUND(SUM(J182+H182+I182),2)</f>
        <v>0</v>
      </c>
      <c r="L182" s="363" t="n">
        <f aca="false">ROUND(F182*$E182,1)</f>
        <v>0</v>
      </c>
      <c r="M182" s="364" t="n">
        <f aca="false">ROUND(E182*H182,2)</f>
        <v>0</v>
      </c>
      <c r="N182" s="364" t="n">
        <f aca="false">ROUND(I182*E182,2)</f>
        <v>0</v>
      </c>
      <c r="O182" s="364" t="n">
        <f aca="false">ROUND(J182*E182,2)</f>
        <v>0</v>
      </c>
      <c r="P182" s="365" t="n">
        <f aca="false">ROUND(M182+N182+O182,2)</f>
        <v>0</v>
      </c>
      <c r="Q182" s="320"/>
      <c r="R182" s="48"/>
    </row>
    <row r="183" s="221" customFormat="true" ht="14.05" hidden="false" customHeight="false" outlineLevel="0" collapsed="false">
      <c r="A183" s="146"/>
      <c r="B183" s="241"/>
      <c r="C183" s="244" t="s">
        <v>273</v>
      </c>
      <c r="D183" s="149" t="s">
        <v>189</v>
      </c>
      <c r="E183" s="240" t="n">
        <v>0.1</v>
      </c>
      <c r="F183" s="84"/>
      <c r="G183" s="84"/>
      <c r="H183" s="84"/>
      <c r="I183" s="84"/>
      <c r="J183" s="84"/>
      <c r="K183" s="151" t="n">
        <f aca="false">ROUND(SUM(J183+H183+I183),2)</f>
        <v>0</v>
      </c>
      <c r="L183" s="224" t="n">
        <f aca="false">ROUND(F183*$E183,1)</f>
        <v>0</v>
      </c>
      <c r="M183" s="153" t="n">
        <f aca="false">ROUND(E183*H183,2)</f>
        <v>0</v>
      </c>
      <c r="N183" s="153" t="n">
        <f aca="false">ROUND(I183*E183,2)</f>
        <v>0</v>
      </c>
      <c r="O183" s="153" t="n">
        <f aca="false">ROUND(J183*E183,2)</f>
        <v>0</v>
      </c>
      <c r="P183" s="154" t="n">
        <f aca="false">ROUND(M183+N183+O183,2)</f>
        <v>0</v>
      </c>
      <c r="Q183" s="298"/>
      <c r="R183" s="48"/>
    </row>
    <row r="184" s="261" customFormat="true" ht="14.05" hidden="false" customHeight="false" outlineLevel="0" collapsed="false">
      <c r="A184" s="157"/>
      <c r="B184" s="254"/>
      <c r="C184" s="360" t="s">
        <v>274</v>
      </c>
      <c r="D184" s="150" t="s">
        <v>189</v>
      </c>
      <c r="E184" s="361" t="n">
        <v>2.4</v>
      </c>
      <c r="F184" s="84"/>
      <c r="G184" s="84"/>
      <c r="H184" s="84"/>
      <c r="I184" s="84"/>
      <c r="J184" s="84"/>
      <c r="K184" s="362" t="n">
        <f aca="false">ROUND(SUM(J184+H184+I184),2)</f>
        <v>0</v>
      </c>
      <c r="L184" s="363" t="n">
        <f aca="false">ROUND(F184*$E184,1)</f>
        <v>0</v>
      </c>
      <c r="M184" s="364" t="n">
        <f aca="false">ROUND(E184*H184,2)</f>
        <v>0</v>
      </c>
      <c r="N184" s="364" t="n">
        <f aca="false">ROUND(I184*E184,2)</f>
        <v>0</v>
      </c>
      <c r="O184" s="364" t="n">
        <f aca="false">ROUND(J184*E184,2)</f>
        <v>0</v>
      </c>
      <c r="P184" s="365" t="n">
        <f aca="false">ROUND(M184+N184+O184,2)</f>
        <v>0</v>
      </c>
      <c r="Q184" s="320"/>
      <c r="R184" s="48"/>
    </row>
    <row r="185" customFormat="false" ht="14.05" hidden="false" customHeight="false" outlineLevel="0" collapsed="false">
      <c r="A185" s="157"/>
      <c r="B185" s="254"/>
      <c r="C185" s="255" t="s">
        <v>275</v>
      </c>
      <c r="D185" s="215" t="s">
        <v>120</v>
      </c>
      <c r="E185" s="361" t="n">
        <v>198.7</v>
      </c>
      <c r="F185" s="84"/>
      <c r="G185" s="84"/>
      <c r="H185" s="84"/>
      <c r="I185" s="84"/>
      <c r="J185" s="84"/>
      <c r="K185" s="256" t="n">
        <f aca="false">ROUND(SUM(J185+H185+I185),2)</f>
        <v>0</v>
      </c>
      <c r="L185" s="257" t="n">
        <f aca="false">ROUND(F185*$E185,1)</f>
        <v>0</v>
      </c>
      <c r="M185" s="258" t="n">
        <f aca="false">ROUND(E185*H185,2)</f>
        <v>0</v>
      </c>
      <c r="N185" s="258" t="n">
        <f aca="false">ROUND(I185*E185,2)</f>
        <v>0</v>
      </c>
      <c r="O185" s="258" t="n">
        <f aca="false">ROUND(J185*E185,2)</f>
        <v>0</v>
      </c>
      <c r="P185" s="259" t="n">
        <f aca="false">ROUND(M185+N185+O185,2)</f>
        <v>0</v>
      </c>
      <c r="Q185" s="298"/>
      <c r="R185" s="48"/>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s="221" customFormat="true" ht="14.05" hidden="false" customHeight="false" outlineLevel="0" collapsed="false">
      <c r="A186" s="146"/>
      <c r="B186" s="269"/>
      <c r="C186" s="326" t="s">
        <v>276</v>
      </c>
      <c r="D186" s="316" t="s">
        <v>74</v>
      </c>
      <c r="E186" s="366" t="n">
        <v>1</v>
      </c>
      <c r="F186" s="84"/>
      <c r="G186" s="84"/>
      <c r="H186" s="84"/>
      <c r="I186" s="84"/>
      <c r="J186" s="84"/>
      <c r="K186" s="151" t="n">
        <f aca="false">ROUND(SUM(J186+H186+I186),2)</f>
        <v>0</v>
      </c>
      <c r="L186" s="224" t="n">
        <f aca="false">ROUND(F186*$E186,1)</f>
        <v>0</v>
      </c>
      <c r="M186" s="153" t="n">
        <f aca="false">ROUND(E186*H186,2)</f>
        <v>0</v>
      </c>
      <c r="N186" s="153" t="n">
        <f aca="false">ROUND(I186*E186,2)</f>
        <v>0</v>
      </c>
      <c r="O186" s="153" t="n">
        <f aca="false">ROUND(J186*E186,2)</f>
        <v>0</v>
      </c>
      <c r="P186" s="154" t="n">
        <f aca="false">ROUND(M186+N186+O186,2)</f>
        <v>0</v>
      </c>
      <c r="Q186" s="298"/>
      <c r="R186" s="48"/>
    </row>
    <row r="187" customFormat="false" ht="12.75" hidden="false" customHeight="false" outlineLevel="0" collapsed="false">
      <c r="A187" s="146"/>
      <c r="B187" s="230"/>
      <c r="C187" s="231" t="s">
        <v>277</v>
      </c>
      <c r="D187" s="232"/>
      <c r="E187" s="357"/>
      <c r="F187" s="266"/>
      <c r="G187" s="266"/>
      <c r="H187" s="266"/>
      <c r="I187" s="266"/>
      <c r="J187" s="266"/>
      <c r="K187" s="266"/>
      <c r="L187" s="233" t="n">
        <f aca="false">SUM(L180:L186)</f>
        <v>0</v>
      </c>
      <c r="M187" s="234" t="n">
        <f aca="false">SUM(M180:M186)</f>
        <v>0</v>
      </c>
      <c r="N187" s="234" t="n">
        <f aca="false">SUM(N180:N186)</f>
        <v>0</v>
      </c>
      <c r="O187" s="234" t="n">
        <f aca="false">SUM(O180:O186)</f>
        <v>0</v>
      </c>
      <c r="P187" s="234" t="n">
        <f aca="false">SUM(P180:P186)</f>
        <v>0</v>
      </c>
      <c r="Q187" s="322"/>
      <c r="R187" s="243"/>
      <c r="S187" s="243"/>
      <c r="T187" s="243"/>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s="173" customFormat="true" ht="12.75" hidden="false" customHeight="false" outlineLevel="0" collapsed="false">
      <c r="A188" s="160"/>
      <c r="B188" s="273"/>
      <c r="C188" s="274"/>
      <c r="D188" s="160"/>
      <c r="E188" s="160"/>
      <c r="F188" s="160"/>
      <c r="G188" s="160"/>
      <c r="H188" s="160"/>
      <c r="I188" s="160"/>
      <c r="J188" s="160"/>
      <c r="K188" s="160"/>
      <c r="L188" s="275"/>
      <c r="M188" s="276"/>
      <c r="N188" s="276"/>
      <c r="O188" s="276"/>
      <c r="P188" s="276"/>
      <c r="Q188" s="367"/>
      <c r="R188" s="239"/>
      <c r="S188" s="239"/>
      <c r="T188" s="239"/>
    </row>
    <row r="189" customFormat="false" ht="12.75" hidden="false" customHeight="false" outlineLevel="0" collapsed="false">
      <c r="A189" s="149"/>
      <c r="B189" s="167"/>
      <c r="C189" s="168"/>
      <c r="D189" s="156"/>
      <c r="E189" s="156"/>
      <c r="F189" s="169"/>
      <c r="G189" s="169"/>
      <c r="H189" s="169"/>
      <c r="I189" s="169"/>
      <c r="J189" s="170" t="s">
        <v>41</v>
      </c>
      <c r="K189" s="169"/>
      <c r="L189" s="171" t="n">
        <f aca="false">L44+L60+L174+L178+L187</f>
        <v>0</v>
      </c>
      <c r="M189" s="172" t="n">
        <f aca="false">M44+M60+M174+M178+M187</f>
        <v>0</v>
      </c>
      <c r="N189" s="172" t="n">
        <f aca="false">N44+N60+N174+N178+N187</f>
        <v>0</v>
      </c>
      <c r="O189" s="172" t="n">
        <f aca="false">O44+O60+O174+O178+O187</f>
        <v>0</v>
      </c>
      <c r="P189" s="172" t="n">
        <f aca="false">P44+P60+P174+P178+P187</f>
        <v>0</v>
      </c>
      <c r="Q189" s="351"/>
      <c r="R189" s="239"/>
      <c r="S189" s="239"/>
      <c r="T189" s="239"/>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s="182" customFormat="true" ht="12.75" hidden="false" customHeight="false" outlineLevel="0" collapsed="false">
      <c r="A190" s="174"/>
      <c r="B190" s="175"/>
      <c r="C190" s="176"/>
      <c r="D190" s="177"/>
      <c r="E190" s="177"/>
      <c r="F190" s="178"/>
      <c r="G190" s="178"/>
      <c r="H190" s="178"/>
      <c r="I190" s="177"/>
      <c r="J190" s="170" t="s">
        <v>90</v>
      </c>
      <c r="K190" s="179" t="s">
        <v>91</v>
      </c>
      <c r="L190" s="180"/>
      <c r="M190" s="181"/>
      <c r="N190" s="181" t="n">
        <v>0</v>
      </c>
      <c r="O190" s="181"/>
      <c r="P190" s="181" t="n">
        <f aca="false">SUM(M190:O190)</f>
        <v>0</v>
      </c>
      <c r="Q190" s="367"/>
      <c r="R190" s="368"/>
      <c r="S190" s="368"/>
      <c r="T190" s="368"/>
    </row>
    <row r="191" customFormat="false" ht="12.75" hidden="false" customHeight="false" outlineLevel="0" collapsed="false">
      <c r="A191" s="174"/>
      <c r="B191" s="175"/>
      <c r="C191" s="176"/>
      <c r="D191" s="177"/>
      <c r="E191" s="177"/>
      <c r="F191" s="178"/>
      <c r="G191" s="178"/>
      <c r="H191" s="178"/>
      <c r="I191" s="177"/>
      <c r="J191" s="170" t="s">
        <v>92</v>
      </c>
      <c r="K191" s="178"/>
      <c r="L191" s="180"/>
      <c r="M191" s="181" t="n">
        <f aca="false">SUM(M189:M190)</f>
        <v>0</v>
      </c>
      <c r="N191" s="181" t="n">
        <f aca="false">SUM(N189:N190)</f>
        <v>0</v>
      </c>
      <c r="O191" s="181" t="n">
        <f aca="false">SUM(O189:O190)</f>
        <v>0</v>
      </c>
      <c r="P191" s="181" t="n">
        <f aca="false">SUM(P189:P190)</f>
        <v>0</v>
      </c>
      <c r="Q191" s="367"/>
      <c r="R191" s="368"/>
      <c r="S191" s="368"/>
      <c r="T191" s="368"/>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12.75" hidden="false" customHeight="false" outlineLevel="0" collapsed="false">
      <c r="A192" s="280"/>
      <c r="B192" s="281"/>
      <c r="C192" s="282"/>
      <c r="D192" s="283"/>
      <c r="E192" s="283"/>
      <c r="F192" s="284"/>
      <c r="G192" s="284"/>
      <c r="H192" s="284"/>
      <c r="I192" s="283"/>
      <c r="J192" s="192"/>
      <c r="K192" s="284"/>
      <c r="L192" s="285"/>
      <c r="M192" s="279"/>
      <c r="N192" s="279"/>
      <c r="O192" s="279"/>
      <c r="P192" s="279"/>
      <c r="Q192" s="367"/>
      <c r="R192" s="368"/>
      <c r="S192" s="368"/>
      <c r="T192" s="368"/>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s="288" customFormat="true" ht="12.8" hidden="false" customHeight="false" outlineLevel="0" collapsed="false">
      <c r="A193" s="189"/>
      <c r="B193" s="204"/>
      <c r="C193" s="45" t="s">
        <v>22</v>
      </c>
      <c r="D193" s="190"/>
      <c r="E193" s="190"/>
      <c r="F193" s="38"/>
      <c r="G193" s="38"/>
      <c r="H193" s="38"/>
      <c r="I193" s="190"/>
      <c r="J193" s="38"/>
      <c r="K193" s="38"/>
      <c r="L193" s="286"/>
      <c r="M193" s="38"/>
      <c r="N193" s="38"/>
      <c r="O193" s="192" t="s">
        <v>17</v>
      </c>
      <c r="P193" s="193" t="n">
        <f aca="false">P191</f>
        <v>0</v>
      </c>
      <c r="Q193" s="369"/>
      <c r="R193" s="370"/>
      <c r="S193" s="370"/>
      <c r="T193" s="370"/>
    </row>
    <row r="194" customFormat="false" ht="12.8" hidden="false" customHeight="false" outlineLevel="0" collapsed="false">
      <c r="A194" s="189"/>
      <c r="B194" s="204"/>
      <c r="C194" s="0"/>
      <c r="D194" s="190"/>
      <c r="E194" s="190"/>
      <c r="F194" s="38"/>
      <c r="G194" s="38"/>
      <c r="H194" s="38"/>
      <c r="I194" s="190"/>
      <c r="J194" s="38"/>
      <c r="K194" s="38"/>
      <c r="L194" s="286"/>
      <c r="M194" s="38"/>
      <c r="N194" s="38"/>
      <c r="O194" s="192"/>
      <c r="P194" s="193"/>
      <c r="Q194" s="369"/>
      <c r="R194" s="370"/>
      <c r="S194" s="370"/>
      <c r="T194" s="37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12.8" hidden="false" customHeight="false" outlineLevel="0" collapsed="false">
      <c r="A195" s="189"/>
      <c r="B195" s="204"/>
      <c r="C195" s="1" t="s">
        <v>23</v>
      </c>
      <c r="D195" s="190"/>
      <c r="E195" s="190"/>
      <c r="F195" s="38"/>
      <c r="G195" s="38"/>
      <c r="H195" s="38"/>
      <c r="I195" s="190"/>
      <c r="J195" s="38"/>
      <c r="K195" s="38"/>
      <c r="L195" s="286"/>
      <c r="M195" s="38"/>
      <c r="N195" s="38"/>
      <c r="O195" s="192"/>
      <c r="P195" s="193"/>
      <c r="Q195" s="369"/>
      <c r="R195" s="370"/>
      <c r="S195" s="370"/>
      <c r="T195" s="37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s="188" customFormat="true" ht="13.8" hidden="false" customHeight="false" outlineLevel="0" collapsed="false">
      <c r="A196" s="289"/>
      <c r="B196" s="202"/>
      <c r="C196" s="0"/>
      <c r="D196" s="191"/>
      <c r="E196" s="1"/>
      <c r="F196" s="38"/>
      <c r="G196" s="1"/>
      <c r="H196" s="1"/>
      <c r="I196" s="191"/>
      <c r="J196" s="1"/>
      <c r="K196" s="1"/>
      <c r="L196" s="1"/>
      <c r="M196" s="191"/>
      <c r="N196" s="1"/>
      <c r="O196" s="173"/>
      <c r="P196" s="1"/>
      <c r="Q196" s="292"/>
      <c r="R196" s="243"/>
      <c r="S196" s="243"/>
      <c r="T196" s="243"/>
    </row>
    <row r="197" s="1" customFormat="true" ht="12.8" hidden="false" customHeight="false" outlineLevel="0" collapsed="false">
      <c r="A197" s="289"/>
      <c r="B197" s="202"/>
      <c r="C197" s="45" t="s">
        <v>24</v>
      </c>
      <c r="F197" s="38"/>
      <c r="M197" s="173"/>
      <c r="O197" s="173"/>
      <c r="Q197" s="292"/>
      <c r="R197" s="243"/>
      <c r="S197" s="243"/>
      <c r="T197" s="243"/>
      <c r="W197" s="0"/>
    </row>
    <row r="198" customFormat="false" ht="12.8" hidden="false" customHeight="false" outlineLevel="0" collapsed="false">
      <c r="C198" s="0"/>
      <c r="F198" s="38"/>
      <c r="M198" s="173"/>
      <c r="O198" s="173"/>
      <c r="W198" s="0"/>
    </row>
    <row r="199" customFormat="false" ht="12.8" hidden="false" customHeight="false" outlineLevel="0" collapsed="false">
      <c r="C199" s="1" t="s">
        <v>23</v>
      </c>
      <c r="F199" s="38"/>
      <c r="M199" s="173"/>
      <c r="O199" s="173"/>
      <c r="W199" s="0"/>
    </row>
    <row r="200" customFormat="false" ht="12.8" hidden="false" customHeight="false" outlineLevel="0" collapsed="false">
      <c r="F200" s="38"/>
      <c r="M200" s="173"/>
      <c r="O200" s="173"/>
      <c r="W200" s="371"/>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conditionalFormatting sqref="D59">
    <cfRule type="cellIs" priority="2" operator="equal" aboveAverage="0" equalAverage="0" bottom="0" percent="0" rank="0" text="" dxfId="0">
      <formula>0</formula>
    </cfRule>
    <cfRule type="expression" priority="3" aboveAverage="0" equalAverage="0" bottom="0" percent="0" rank="0" text="" dxfId="1">
      <formula>NA()</formula>
    </cfRule>
  </conditionalFormatting>
  <printOptions headings="false" gridLines="false" gridLinesSet="true" horizontalCentered="true" verticalCentered="false"/>
  <pageMargins left="0" right="0" top="0.984027777777778" bottom="0.7875"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6.xml><?xml version="1.0" encoding="utf-8"?>
<worksheet xmlns="http://schemas.openxmlformats.org/spreadsheetml/2006/main" xmlns:r="http://schemas.openxmlformats.org/officeDocument/2006/relationships">
  <sheetPr filterMode="false">
    <tabColor rgb="FF008080"/>
    <pageSetUpPr fitToPage="false"/>
  </sheetPr>
  <dimension ref="1:82"/>
  <sheetViews>
    <sheetView windowProtection="false" showFormulas="false" showGridLines="true" showRowColHeaders="true" showZeros="true" rightToLeft="false" tabSelected="false" showOutlineSymbols="true" defaultGridColor="true" view="pageBreakPreview" topLeftCell="A1" colorId="64" zoomScale="90" zoomScaleNormal="90" zoomScalePageLayoutView="90" workbookViewId="0">
      <selection pane="topLeft" activeCell="N73" activeCellId="0" sqref="N73"/>
    </sheetView>
  </sheetViews>
  <sheetFormatPr defaultRowHeight="12.75"/>
  <cols>
    <col collapsed="false" hidden="false" max="1" min="1" style="194" width="4.72448979591837"/>
    <col collapsed="false" hidden="false" max="2" min="2" style="195" width="4.18367346938776"/>
    <col collapsed="false" hidden="false" max="3" min="3" style="1" width="47.515306122449"/>
    <col collapsed="false" hidden="false" max="4" min="4" style="1" width="6.20918367346939"/>
    <col collapsed="false" hidden="false" max="5" min="5" style="101" width="9.04591836734694"/>
    <col collapsed="false" hidden="false" max="6" min="6" style="102" width="6.75"/>
    <col collapsed="false" hidden="false" max="7" min="7" style="1" width="7.56122448979592"/>
    <col collapsed="false" hidden="false" max="8" min="8" style="1" width="8.10204081632653"/>
    <col collapsed="false" hidden="false" max="9" min="9" style="1" width="9.04591836734694"/>
    <col collapsed="false" hidden="false" max="10" min="10" style="1" width="9.98979591836735"/>
    <col collapsed="false" hidden="false" max="11" min="11" style="1" width="9.17857142857143"/>
    <col collapsed="false" hidden="false" max="12" min="12" style="196" width="7.56122448979592"/>
    <col collapsed="false" hidden="false" max="14" min="13" style="1" width="9.98979591836735"/>
    <col collapsed="false" hidden="false" max="15" min="15" style="1" width="10.2602040816327"/>
    <col collapsed="false" hidden="false" max="16" min="16" style="1" width="10.1224489795918"/>
    <col collapsed="false" hidden="false" max="19" min="17" style="102" width="9.04591836734694"/>
    <col collapsed="false" hidden="false" max="1025" min="20"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tru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278</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279</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P75</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Q10" s="119"/>
      <c r="R10" s="119"/>
      <c r="S10" s="119"/>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119"/>
      <c r="R11" s="119"/>
      <c r="S11" s="119"/>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119"/>
      <c r="R12" s="119"/>
      <c r="S12" s="119"/>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9.2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13.5" hidden="false" customHeight="tru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Q16" s="294"/>
      <c r="R16" s="294"/>
      <c r="S16" s="294"/>
    </row>
    <row r="17" s="221" customFormat="true" ht="37.5" hidden="false" customHeight="true" outlineLevel="0" collapsed="false">
      <c r="A17" s="146"/>
      <c r="B17" s="372"/>
      <c r="C17" s="373" t="s">
        <v>280</v>
      </c>
      <c r="D17" s="159"/>
      <c r="E17" s="214"/>
      <c r="F17" s="266"/>
      <c r="G17" s="266"/>
      <c r="H17" s="266"/>
      <c r="I17" s="266"/>
      <c r="J17" s="266"/>
      <c r="K17" s="266"/>
      <c r="L17" s="267"/>
      <c r="M17" s="240"/>
      <c r="N17" s="240"/>
      <c r="O17" s="240"/>
      <c r="P17" s="240"/>
    </row>
    <row r="18" customFormat="false" ht="46.5" hidden="false" customHeight="true" outlineLevel="0" collapsed="false">
      <c r="A18" s="146" t="n">
        <v>1</v>
      </c>
      <c r="B18" s="147" t="s">
        <v>66</v>
      </c>
      <c r="C18" s="227" t="s">
        <v>281</v>
      </c>
      <c r="D18" s="214" t="s">
        <v>89</v>
      </c>
      <c r="E18" s="242" t="n">
        <v>76.5</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6"/>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304" customFormat="true" ht="48" hidden="false" customHeight="true" outlineLevel="0" collapsed="false">
      <c r="A19" s="146" t="n">
        <v>2</v>
      </c>
      <c r="B19" s="147" t="s">
        <v>66</v>
      </c>
      <c r="C19" s="301" t="s">
        <v>282</v>
      </c>
      <c r="D19" s="156" t="s">
        <v>113</v>
      </c>
      <c r="E19" s="150" t="n">
        <v>8.5</v>
      </c>
      <c r="F19" s="84"/>
      <c r="G19" s="84"/>
      <c r="H19" s="84"/>
      <c r="I19" s="84"/>
      <c r="J19" s="84"/>
      <c r="K19" s="151" t="n">
        <f aca="false">ROUND(SUM(J19+H19+I19),2)</f>
        <v>0</v>
      </c>
      <c r="L19" s="302" t="n">
        <f aca="false">ROUND(F19*$E19,1)</f>
        <v>0</v>
      </c>
      <c r="M19" s="153" t="n">
        <f aca="false">ROUND(E19*H19,2)</f>
        <v>0</v>
      </c>
      <c r="N19" s="153" t="n">
        <f aca="false">ROUND(I19*E19,2)</f>
        <v>0</v>
      </c>
      <c r="O19" s="312" t="n">
        <f aca="false">ROUND(J19*E19,2)</f>
        <v>0</v>
      </c>
      <c r="P19" s="154" t="n">
        <f aca="false">ROUND(M19+N19+O19,2)</f>
        <v>0</v>
      </c>
      <c r="Q19" s="26"/>
      <c r="R19" s="303"/>
      <c r="S19" s="303"/>
    </row>
    <row r="20" customFormat="false" ht="39.75" hidden="false" customHeight="true" outlineLevel="0" collapsed="false">
      <c r="A20" s="146"/>
      <c r="B20" s="147"/>
      <c r="C20" s="295" t="s">
        <v>283</v>
      </c>
      <c r="D20" s="156" t="s">
        <v>113</v>
      </c>
      <c r="E20" s="150" t="n">
        <v>8.9</v>
      </c>
      <c r="F20" s="84"/>
      <c r="G20" s="84"/>
      <c r="H20" s="84"/>
      <c r="I20" s="84"/>
      <c r="J20" s="84"/>
      <c r="K20" s="151" t="n">
        <f aca="false">ROUND(SUM(J20+H20+I20),2)</f>
        <v>0</v>
      </c>
      <c r="L20" s="302" t="n">
        <f aca="false">ROUND(F20*$E20,1)</f>
        <v>0</v>
      </c>
      <c r="M20" s="153" t="n">
        <f aca="false">ROUND(E20*H20,2)</f>
        <v>0</v>
      </c>
      <c r="N20" s="153" t="n">
        <f aca="false">ROUND(I20*E20,2)</f>
        <v>0</v>
      </c>
      <c r="O20" s="312" t="n">
        <f aca="false">ROUND(J20*E20,2)</f>
        <v>0</v>
      </c>
      <c r="P20" s="154" t="n">
        <f aca="false">ROUND(M20+N20+O20,2)</f>
        <v>0</v>
      </c>
      <c r="Q20" s="26"/>
      <c r="R20" s="303"/>
      <c r="S20" s="303"/>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221" customFormat="true" ht="27.75" hidden="false" customHeight="true" outlineLevel="0" collapsed="false">
      <c r="A21" s="146"/>
      <c r="B21" s="147"/>
      <c r="C21" s="217" t="s">
        <v>174</v>
      </c>
      <c r="D21" s="214" t="s">
        <v>72</v>
      </c>
      <c r="E21" s="215" t="n">
        <v>34</v>
      </c>
      <c r="F21" s="84"/>
      <c r="G21" s="84"/>
      <c r="H21" s="84"/>
      <c r="I21" s="84"/>
      <c r="J21" s="84"/>
      <c r="K21" s="310" t="n">
        <f aca="false">ROUND(SUM(J21+H21+I21),2)</f>
        <v>0</v>
      </c>
      <c r="L21" s="318" t="n">
        <f aca="false">ROUND(F21*$E21,1)</f>
        <v>0</v>
      </c>
      <c r="M21" s="312" t="n">
        <f aca="false">ROUND(E21*H21,2)</f>
        <v>0</v>
      </c>
      <c r="N21" s="312" t="n">
        <f aca="false">ROUND(I21*E21,2)</f>
        <v>0</v>
      </c>
      <c r="O21" s="312" t="n">
        <f aca="false">ROUND(J21*E21,2)</f>
        <v>0</v>
      </c>
      <c r="P21" s="319" t="n">
        <f aca="false">ROUND(M21+N21+O21,2)</f>
        <v>0</v>
      </c>
      <c r="Q21" s="26"/>
      <c r="R21" s="243"/>
      <c r="S21" s="243"/>
    </row>
    <row r="22" s="304" customFormat="true" ht="20.25" hidden="false" customHeight="true" outlineLevel="0" collapsed="false">
      <c r="A22" s="146"/>
      <c r="B22" s="147"/>
      <c r="C22" s="217" t="s">
        <v>175</v>
      </c>
      <c r="D22" s="156" t="s">
        <v>120</v>
      </c>
      <c r="E22" s="150" t="n">
        <v>8.5</v>
      </c>
      <c r="F22" s="84"/>
      <c r="G22" s="84"/>
      <c r="H22" s="84"/>
      <c r="I22" s="84"/>
      <c r="J22" s="84"/>
      <c r="K22" s="151" t="n">
        <f aca="false">ROUND(SUM(J22+H22+I22),2)</f>
        <v>0</v>
      </c>
      <c r="L22" s="302" t="n">
        <f aca="false">ROUND(F22*$E22,1)</f>
        <v>0</v>
      </c>
      <c r="M22" s="153" t="n">
        <f aca="false">ROUND(E22*H22,2)</f>
        <v>0</v>
      </c>
      <c r="N22" s="153" t="n">
        <f aca="false">ROUND(I22*E22,2)</f>
        <v>0</v>
      </c>
      <c r="O22" s="312" t="n">
        <f aca="false">ROUND(J22*E22,2)</f>
        <v>0</v>
      </c>
      <c r="P22" s="154" t="n">
        <f aca="false">ROUND(M22+N22+O22,2)</f>
        <v>0</v>
      </c>
      <c r="Q22" s="26"/>
      <c r="R22" s="303"/>
      <c r="S22" s="303"/>
    </row>
    <row r="23" s="221" customFormat="true" ht="53.25" hidden="false" customHeight="true" outlineLevel="0" collapsed="false">
      <c r="A23" s="146" t="n">
        <v>3</v>
      </c>
      <c r="B23" s="147" t="s">
        <v>66</v>
      </c>
      <c r="C23" s="227" t="s">
        <v>284</v>
      </c>
      <c r="D23" s="214" t="s">
        <v>89</v>
      </c>
      <c r="E23" s="223" t="n">
        <v>76.5</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26"/>
    </row>
    <row r="24" s="221" customFormat="true" ht="51.75" hidden="false" customHeight="true" outlineLevel="0" collapsed="false">
      <c r="A24" s="146" t="n">
        <v>4</v>
      </c>
      <c r="B24" s="147" t="s">
        <v>66</v>
      </c>
      <c r="C24" s="227" t="s">
        <v>285</v>
      </c>
      <c r="D24" s="214" t="s">
        <v>89</v>
      </c>
      <c r="E24" s="223" t="n">
        <v>76.5</v>
      </c>
      <c r="F24" s="84"/>
      <c r="G24" s="84"/>
      <c r="H24" s="84"/>
      <c r="I24" s="84"/>
      <c r="J24" s="84"/>
      <c r="K24" s="151" t="n">
        <f aca="false">ROUND(SUM(J24+H24+I24),2)</f>
        <v>0</v>
      </c>
      <c r="L24" s="224" t="n">
        <f aca="false">ROUND(F24*$E24,1)</f>
        <v>0</v>
      </c>
      <c r="M24" s="153" t="n">
        <f aca="false">ROUND(E24*H24,2)</f>
        <v>0</v>
      </c>
      <c r="N24" s="153" t="n">
        <f aca="false">ROUND(I24*E24,2)</f>
        <v>0</v>
      </c>
      <c r="O24" s="153" t="n">
        <f aca="false">ROUND(J24*E24,2)</f>
        <v>0</v>
      </c>
      <c r="P24" s="154" t="n">
        <f aca="false">ROUND(M24+N24+O24,2)</f>
        <v>0</v>
      </c>
      <c r="Q24" s="26"/>
    </row>
    <row r="25" s="221" customFormat="true" ht="51" hidden="false" customHeight="true" outlineLevel="0" collapsed="false">
      <c r="A25" s="146" t="n">
        <v>5</v>
      </c>
      <c r="B25" s="147" t="s">
        <v>66</v>
      </c>
      <c r="C25" s="227" t="s">
        <v>286</v>
      </c>
      <c r="D25" s="214" t="s">
        <v>108</v>
      </c>
      <c r="E25" s="223" t="n">
        <v>23.4</v>
      </c>
      <c r="F25" s="84"/>
      <c r="G25" s="84"/>
      <c r="H25" s="84"/>
      <c r="I25" s="84"/>
      <c r="J25" s="84"/>
      <c r="K25" s="151" t="n">
        <f aca="false">ROUND(SUM(J25+H25+I25),2)</f>
        <v>0</v>
      </c>
      <c r="L25" s="224" t="n">
        <f aca="false">ROUND(F25*$E25,1)</f>
        <v>0</v>
      </c>
      <c r="M25" s="153" t="n">
        <f aca="false">ROUND(E25*H25,2)</f>
        <v>0</v>
      </c>
      <c r="N25" s="153" t="n">
        <f aca="false">ROUND(I25*E25,2)</f>
        <v>0</v>
      </c>
      <c r="O25" s="153" t="n">
        <f aca="false">ROUND(J25*E25,2)</f>
        <v>0</v>
      </c>
      <c r="P25" s="154" t="n">
        <f aca="false">ROUND(M25+N25+O25,2)</f>
        <v>0</v>
      </c>
      <c r="Q25" s="26"/>
    </row>
    <row r="26" customFormat="false" ht="71.25" hidden="false" customHeight="true" outlineLevel="0" collapsed="false">
      <c r="A26" s="146" t="n">
        <v>6</v>
      </c>
      <c r="B26" s="147" t="s">
        <v>66</v>
      </c>
      <c r="C26" s="374" t="s">
        <v>287</v>
      </c>
      <c r="D26" s="214" t="s">
        <v>89</v>
      </c>
      <c r="E26" s="375" t="n">
        <v>76.5</v>
      </c>
      <c r="F26" s="84"/>
      <c r="G26" s="84"/>
      <c r="H26" s="84"/>
      <c r="I26" s="84"/>
      <c r="J26" s="84"/>
      <c r="K26" s="310" t="n">
        <f aca="false">ROUND(SUM(J26+H26+I26),2)</f>
        <v>0</v>
      </c>
      <c r="L26" s="318" t="n">
        <f aca="false">ROUND(F26*$E26,1)</f>
        <v>0</v>
      </c>
      <c r="M26" s="312" t="n">
        <f aca="false">ROUND(E26*H26,2)</f>
        <v>0</v>
      </c>
      <c r="N26" s="312" t="n">
        <f aca="false">ROUND(I26*E26,2)</f>
        <v>0</v>
      </c>
      <c r="O26" s="312" t="n">
        <f aca="false">ROUND(J26*E26,2)</f>
        <v>0</v>
      </c>
      <c r="P26" s="319" t="n">
        <f aca="false">ROUND(M26+N26+O26,2)</f>
        <v>0</v>
      </c>
      <c r="Q26" s="26"/>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c r="B27" s="241"/>
      <c r="C27" s="376" t="s">
        <v>288</v>
      </c>
      <c r="D27" s="214" t="s">
        <v>89</v>
      </c>
      <c r="E27" s="377" t="n">
        <v>87.98</v>
      </c>
      <c r="F27" s="84"/>
      <c r="G27" s="84"/>
      <c r="H27" s="84"/>
      <c r="I27" s="84"/>
      <c r="J27" s="84"/>
      <c r="K27" s="310" t="n">
        <f aca="false">ROUND(SUM(J27+H27+I27),2)</f>
        <v>0</v>
      </c>
      <c r="L27" s="318" t="n">
        <f aca="false">ROUND(F27*$E27,1)</f>
        <v>0</v>
      </c>
      <c r="M27" s="312" t="n">
        <f aca="false">ROUND(E27*H27,2)</f>
        <v>0</v>
      </c>
      <c r="N27" s="312" t="n">
        <f aca="false">ROUND(I27*E27,2)</f>
        <v>0</v>
      </c>
      <c r="O27" s="312" t="n">
        <f aca="false">ROUND(J27*E27,2)</f>
        <v>0</v>
      </c>
      <c r="P27" s="319" t="n">
        <f aca="false">ROUND(M27+N27+O27,2)</f>
        <v>0</v>
      </c>
      <c r="Q27" s="26"/>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05" hidden="false" customHeight="false" outlineLevel="0" collapsed="false">
      <c r="A28" s="146"/>
      <c r="B28" s="241"/>
      <c r="C28" s="376" t="s">
        <v>289</v>
      </c>
      <c r="D28" s="214" t="s">
        <v>89</v>
      </c>
      <c r="E28" s="377" t="n">
        <v>76.5</v>
      </c>
      <c r="F28" s="84"/>
      <c r="G28" s="84"/>
      <c r="H28" s="84"/>
      <c r="I28" s="84"/>
      <c r="J28" s="84"/>
      <c r="K28" s="310" t="n">
        <f aca="false">ROUND(SUM(J28+H28+I28),2)</f>
        <v>0</v>
      </c>
      <c r="L28" s="318" t="n">
        <f aca="false">ROUND(F28*$E28,1)</f>
        <v>0</v>
      </c>
      <c r="M28" s="312" t="n">
        <f aca="false">ROUND(E28*H28,2)</f>
        <v>0</v>
      </c>
      <c r="N28" s="312" t="n">
        <f aca="false">ROUND(I28*E28,2)</f>
        <v>0</v>
      </c>
      <c r="O28" s="312" t="n">
        <f aca="false">ROUND(J28*E28,2)</f>
        <v>0</v>
      </c>
      <c r="P28" s="319" t="n">
        <f aca="false">ROUND(M28+N28+O28,2)</f>
        <v>0</v>
      </c>
      <c r="Q28" s="26"/>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05" hidden="false" customHeight="false" outlineLevel="0" collapsed="false">
      <c r="A29" s="146"/>
      <c r="B29" s="241"/>
      <c r="C29" s="376" t="s">
        <v>290</v>
      </c>
      <c r="D29" s="378" t="s">
        <v>72</v>
      </c>
      <c r="E29" s="379" t="n">
        <v>459</v>
      </c>
      <c r="F29" s="84"/>
      <c r="G29" s="84"/>
      <c r="H29" s="84"/>
      <c r="I29" s="84"/>
      <c r="J29" s="84"/>
      <c r="K29" s="310" t="n">
        <f aca="false">ROUND(SUM(J29+H29+I29),2)</f>
        <v>0</v>
      </c>
      <c r="L29" s="318" t="n">
        <f aca="false">ROUND(F29*$E29,1)</f>
        <v>0</v>
      </c>
      <c r="M29" s="312" t="n">
        <f aca="false">ROUND(E29*H29,2)</f>
        <v>0</v>
      </c>
      <c r="N29" s="312" t="n">
        <f aca="false">ROUND(I29*E29,2)</f>
        <v>0</v>
      </c>
      <c r="O29" s="312" t="n">
        <f aca="false">ROUND(J29*E29,2)</f>
        <v>0</v>
      </c>
      <c r="P29" s="319" t="n">
        <f aca="false">ROUND(M29+N29+O29,2)</f>
        <v>0</v>
      </c>
      <c r="Q29" s="26"/>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57" hidden="false" customHeight="true" outlineLevel="0" collapsed="false">
      <c r="A30" s="146" t="n">
        <v>7</v>
      </c>
      <c r="B30" s="147" t="s">
        <v>66</v>
      </c>
      <c r="C30" s="374" t="s">
        <v>291</v>
      </c>
      <c r="D30" s="214" t="s">
        <v>89</v>
      </c>
      <c r="E30" s="375" t="n">
        <v>76.5</v>
      </c>
      <c r="F30" s="84"/>
      <c r="G30" s="84"/>
      <c r="H30" s="84"/>
      <c r="I30" s="84"/>
      <c r="J30" s="84"/>
      <c r="K30" s="310" t="n">
        <f aca="false">ROUND(SUM(J30+H30+I30),2)</f>
        <v>0</v>
      </c>
      <c r="L30" s="318" t="n">
        <f aca="false">ROUND(F30*$E30,1)</f>
        <v>0</v>
      </c>
      <c r="M30" s="312" t="n">
        <f aca="false">ROUND(E30*H30,2)</f>
        <v>0</v>
      </c>
      <c r="N30" s="312" t="n">
        <f aca="false">ROUND(I30*E30,2)</f>
        <v>0</v>
      </c>
      <c r="O30" s="312" t="n">
        <f aca="false">ROUND(J30*E30,2)</f>
        <v>0</v>
      </c>
      <c r="P30" s="319" t="n">
        <f aca="false">ROUND(M30+N30+O30,2)</f>
        <v>0</v>
      </c>
      <c r="Q30" s="26"/>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4.05" hidden="false" customHeight="false" outlineLevel="0" collapsed="false">
      <c r="A31" s="146"/>
      <c r="B31" s="241"/>
      <c r="C31" s="376" t="s">
        <v>292</v>
      </c>
      <c r="D31" s="214" t="s">
        <v>89</v>
      </c>
      <c r="E31" s="377" t="n">
        <v>87.98</v>
      </c>
      <c r="F31" s="84"/>
      <c r="G31" s="84"/>
      <c r="H31" s="84"/>
      <c r="I31" s="84"/>
      <c r="J31" s="84"/>
      <c r="K31" s="310" t="n">
        <f aca="false">ROUND(SUM(J31+H31+I31),2)</f>
        <v>0</v>
      </c>
      <c r="L31" s="318" t="n">
        <f aca="false">ROUND(F31*$E31,1)</f>
        <v>0</v>
      </c>
      <c r="M31" s="312" t="n">
        <f aca="false">ROUND(E31*H31,2)</f>
        <v>0</v>
      </c>
      <c r="N31" s="312" t="n">
        <f aca="false">ROUND(I31*E31,2)</f>
        <v>0</v>
      </c>
      <c r="O31" s="312" t="n">
        <f aca="false">ROUND(J31*E31,2)</f>
        <v>0</v>
      </c>
      <c r="P31" s="319" t="n">
        <f aca="false">ROUND(M31+N31+O31,2)</f>
        <v>0</v>
      </c>
      <c r="Q31" s="26"/>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4.05" hidden="false" customHeight="false" outlineLevel="0" collapsed="false">
      <c r="A32" s="146"/>
      <c r="B32" s="241"/>
      <c r="C32" s="376" t="s">
        <v>289</v>
      </c>
      <c r="D32" s="214" t="s">
        <v>89</v>
      </c>
      <c r="E32" s="377" t="n">
        <v>76.5</v>
      </c>
      <c r="F32" s="84"/>
      <c r="G32" s="84"/>
      <c r="H32" s="84"/>
      <c r="I32" s="84"/>
      <c r="J32" s="84"/>
      <c r="K32" s="310" t="n">
        <f aca="false">ROUND(SUM(J32+H32+I32),2)</f>
        <v>0</v>
      </c>
      <c r="L32" s="318" t="n">
        <f aca="false">ROUND(F32*$E32,1)</f>
        <v>0</v>
      </c>
      <c r="M32" s="312" t="n">
        <f aca="false">ROUND(E32*H32,2)</f>
        <v>0</v>
      </c>
      <c r="N32" s="312" t="n">
        <f aca="false">ROUND(I32*E32,2)</f>
        <v>0</v>
      </c>
      <c r="O32" s="312" t="n">
        <f aca="false">ROUND(J32*E32,2)</f>
        <v>0</v>
      </c>
      <c r="P32" s="319" t="n">
        <f aca="false">ROUND(M32+N32+O32,2)</f>
        <v>0</v>
      </c>
      <c r="Q32" s="26"/>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7" hidden="false" customHeight="true" outlineLevel="0" collapsed="false">
      <c r="A33" s="146" t="n">
        <v>8</v>
      </c>
      <c r="B33" s="147" t="s">
        <v>66</v>
      </c>
      <c r="C33" s="301" t="s">
        <v>293</v>
      </c>
      <c r="D33" s="159" t="s">
        <v>108</v>
      </c>
      <c r="E33" s="228" t="n">
        <v>41.5</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26"/>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05" hidden="false" customHeight="false" outlineLevel="0" collapsed="false">
      <c r="A34" s="146"/>
      <c r="B34" s="269"/>
      <c r="C34" s="352" t="s">
        <v>294</v>
      </c>
      <c r="D34" s="214" t="s">
        <v>72</v>
      </c>
      <c r="E34" s="226" t="n">
        <v>72</v>
      </c>
      <c r="F34" s="84"/>
      <c r="G34" s="84"/>
      <c r="H34" s="84"/>
      <c r="I34" s="84"/>
      <c r="J34" s="84"/>
      <c r="K34" s="151" t="n">
        <f aca="false">ROUND(SUM(J34+H34+I34),2)</f>
        <v>0</v>
      </c>
      <c r="L34" s="224" t="n">
        <f aca="false">ROUND(F34*$E34,1)</f>
        <v>0</v>
      </c>
      <c r="M34" s="153" t="n">
        <f aca="false">ROUND(E34*H34,2)</f>
        <v>0</v>
      </c>
      <c r="N34" s="153" t="n">
        <f aca="false">ROUND(I34*E34,2)</f>
        <v>0</v>
      </c>
      <c r="O34" s="153" t="n">
        <f aca="false">ROUND(J34*E34,2)</f>
        <v>0</v>
      </c>
      <c r="P34" s="154" t="n">
        <f aca="false">ROUND(M34+N34+O34,2)</f>
        <v>0</v>
      </c>
      <c r="Q34" s="26"/>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5" hidden="false" customHeight="false" outlineLevel="0" collapsed="false">
      <c r="A35" s="146"/>
      <c r="B35" s="269"/>
      <c r="C35" s="295" t="s">
        <v>295</v>
      </c>
      <c r="D35" s="316" t="s">
        <v>72</v>
      </c>
      <c r="E35" s="366" t="n">
        <v>72</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26"/>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6.5" hidden="false" customHeight="false" outlineLevel="0" collapsed="false">
      <c r="A36" s="146"/>
      <c r="B36" s="269"/>
      <c r="C36" s="326" t="s">
        <v>296</v>
      </c>
      <c r="D36" s="316" t="s">
        <v>189</v>
      </c>
      <c r="E36" s="380" t="n">
        <v>0.2</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26"/>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6.5" hidden="false" customHeight="false" outlineLevel="0" collapsed="false">
      <c r="A37" s="146"/>
      <c r="B37" s="269"/>
      <c r="C37" s="295" t="s">
        <v>295</v>
      </c>
      <c r="D37" s="316" t="s">
        <v>72</v>
      </c>
      <c r="E37" s="366" t="n">
        <v>72</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6"/>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5" hidden="false" customHeight="false" outlineLevel="0" collapsed="false">
      <c r="A38" s="146"/>
      <c r="B38" s="269"/>
      <c r="C38" s="352" t="s">
        <v>297</v>
      </c>
      <c r="D38" s="316" t="s">
        <v>72</v>
      </c>
      <c r="E38" s="226" t="n">
        <v>72</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26"/>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05" hidden="false" customHeight="false" outlineLevel="0" collapsed="false">
      <c r="A39" s="146"/>
      <c r="B39" s="269"/>
      <c r="C39" s="326" t="s">
        <v>298</v>
      </c>
      <c r="D39" s="316" t="s">
        <v>108</v>
      </c>
      <c r="E39" s="380" t="n">
        <v>45.65</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6"/>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05" hidden="false" customHeight="false" outlineLevel="0" collapsed="false">
      <c r="A40" s="146"/>
      <c r="B40" s="269"/>
      <c r="C40" s="326" t="s">
        <v>299</v>
      </c>
      <c r="D40" s="316" t="s">
        <v>74</v>
      </c>
      <c r="E40" s="366" t="n">
        <v>1</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6"/>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36" hidden="false" customHeight="true" outlineLevel="0" collapsed="false">
      <c r="A41" s="146" t="n">
        <v>9</v>
      </c>
      <c r="B41" s="147" t="s">
        <v>66</v>
      </c>
      <c r="C41" s="301" t="s">
        <v>300</v>
      </c>
      <c r="D41" s="159" t="s">
        <v>108</v>
      </c>
      <c r="E41" s="228" t="n">
        <v>5.2</v>
      </c>
      <c r="F41" s="84"/>
      <c r="G41" s="84"/>
      <c r="H41" s="84"/>
      <c r="I41" s="84"/>
      <c r="J41" s="84"/>
      <c r="K41" s="151" t="n">
        <f aca="false">ROUND(SUM(J41+H41+I41),2)</f>
        <v>0</v>
      </c>
      <c r="L41" s="224" t="n">
        <f aca="false">ROUND(F41*$E41,1)</f>
        <v>0</v>
      </c>
      <c r="M41" s="153" t="n">
        <f aca="false">ROUND(E41*H41,2)</f>
        <v>0</v>
      </c>
      <c r="N41" s="153" t="n">
        <f aca="false">ROUND(I41*E41,2)</f>
        <v>0</v>
      </c>
      <c r="O41" s="153" t="n">
        <f aca="false">ROUND(J41*E41,2)</f>
        <v>0</v>
      </c>
      <c r="P41" s="154" t="n">
        <f aca="false">ROUND(M41+N41+O41,2)</f>
        <v>0</v>
      </c>
      <c r="Q41" s="26"/>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5" hidden="false" customHeight="false" outlineLevel="0" collapsed="false">
      <c r="A42" s="146"/>
      <c r="B42" s="269"/>
      <c r="C42" s="352" t="s">
        <v>301</v>
      </c>
      <c r="D42" s="214" t="s">
        <v>108</v>
      </c>
      <c r="E42" s="223" t="n">
        <v>6</v>
      </c>
      <c r="F42" s="84"/>
      <c r="G42" s="84"/>
      <c r="H42" s="84"/>
      <c r="I42" s="84"/>
      <c r="J42" s="84"/>
      <c r="K42" s="151" t="n">
        <f aca="false">ROUND(SUM(J42+H42+I42),2)</f>
        <v>0</v>
      </c>
      <c r="L42" s="224" t="n">
        <f aca="false">ROUND(F42*$E42,1)</f>
        <v>0</v>
      </c>
      <c r="M42" s="153" t="n">
        <f aca="false">ROUND(E42*H42,2)</f>
        <v>0</v>
      </c>
      <c r="N42" s="153" t="n">
        <f aca="false">ROUND(I42*E42,2)</f>
        <v>0</v>
      </c>
      <c r="O42" s="153" t="n">
        <f aca="false">ROUND(J42*E42,2)</f>
        <v>0</v>
      </c>
      <c r="P42" s="154" t="n">
        <f aca="false">ROUND(M42+N42+O42,2)</f>
        <v>0</v>
      </c>
      <c r="Q42" s="26"/>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05" hidden="false" customHeight="false" outlineLevel="0" collapsed="false">
      <c r="A43" s="146"/>
      <c r="B43" s="269"/>
      <c r="C43" s="326" t="s">
        <v>299</v>
      </c>
      <c r="D43" s="316" t="s">
        <v>74</v>
      </c>
      <c r="E43" s="366" t="n">
        <v>1</v>
      </c>
      <c r="F43" s="84"/>
      <c r="G43" s="84"/>
      <c r="H43" s="84"/>
      <c r="I43" s="84"/>
      <c r="J43" s="84"/>
      <c r="K43" s="151" t="n">
        <f aca="false">ROUND(SUM(J43+H43+I43),2)</f>
        <v>0</v>
      </c>
      <c r="L43" s="224" t="n">
        <f aca="false">ROUND(F43*$E43,1)</f>
        <v>0</v>
      </c>
      <c r="M43" s="153" t="n">
        <f aca="false">ROUND(E43*H43,2)</f>
        <v>0</v>
      </c>
      <c r="N43" s="153" t="n">
        <f aca="false">ROUND(I43*E43,2)</f>
        <v>0</v>
      </c>
      <c r="O43" s="153" t="n">
        <f aca="false">ROUND(J43*E43,2)</f>
        <v>0</v>
      </c>
      <c r="P43" s="154" t="n">
        <f aca="false">ROUND(M43+N43+O43,2)</f>
        <v>0</v>
      </c>
      <c r="Q43" s="26"/>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7" hidden="false" customHeight="true" outlineLevel="0" collapsed="false">
      <c r="A44" s="146" t="n">
        <v>10</v>
      </c>
      <c r="B44" s="147" t="s">
        <v>66</v>
      </c>
      <c r="C44" s="301" t="s">
        <v>302</v>
      </c>
      <c r="D44" s="159" t="s">
        <v>108</v>
      </c>
      <c r="E44" s="228" t="n">
        <v>8.2</v>
      </c>
      <c r="F44" s="84"/>
      <c r="G44" s="84"/>
      <c r="H44" s="84"/>
      <c r="I44" s="84"/>
      <c r="J44" s="84"/>
      <c r="K44" s="151" t="n">
        <f aca="false">ROUND(SUM(J44+H44+I44),2)</f>
        <v>0</v>
      </c>
      <c r="L44" s="224" t="n">
        <f aca="false">ROUND(F44*$E44,1)</f>
        <v>0</v>
      </c>
      <c r="M44" s="153" t="n">
        <f aca="false">ROUND(E44*H44,2)</f>
        <v>0</v>
      </c>
      <c r="N44" s="153" t="n">
        <f aca="false">ROUND(I44*E44,2)</f>
        <v>0</v>
      </c>
      <c r="O44" s="153" t="n">
        <f aca="false">ROUND(J44*E44,2)</f>
        <v>0</v>
      </c>
      <c r="P44" s="154" t="n">
        <f aca="false">ROUND(M44+N44+O44,2)</f>
        <v>0</v>
      </c>
      <c r="Q44" s="26"/>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32.25" hidden="false" customHeight="true" outlineLevel="0" collapsed="false">
      <c r="A45" s="146"/>
      <c r="B45" s="269"/>
      <c r="C45" s="352" t="s">
        <v>301</v>
      </c>
      <c r="D45" s="214" t="s">
        <v>108</v>
      </c>
      <c r="E45" s="223" t="n">
        <v>10</v>
      </c>
      <c r="F45" s="84"/>
      <c r="G45" s="84"/>
      <c r="H45" s="84"/>
      <c r="I45" s="84"/>
      <c r="J45" s="84"/>
      <c r="K45" s="151" t="n">
        <f aca="false">ROUND(SUM(J45+H45+I45),2)</f>
        <v>0</v>
      </c>
      <c r="L45" s="224" t="n">
        <f aca="false">ROUND(F45*$E45,1)</f>
        <v>0</v>
      </c>
      <c r="M45" s="153" t="n">
        <f aca="false">ROUND(E45*H45,2)</f>
        <v>0</v>
      </c>
      <c r="N45" s="153" t="n">
        <f aca="false">ROUND(I45*E45,2)</f>
        <v>0</v>
      </c>
      <c r="O45" s="153" t="n">
        <f aca="false">ROUND(J45*E45,2)</f>
        <v>0</v>
      </c>
      <c r="P45" s="154" t="n">
        <f aca="false">ROUND(M45+N45+O45,2)</f>
        <v>0</v>
      </c>
      <c r="Q45" s="26"/>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1.75" hidden="false" customHeight="true" outlineLevel="0" collapsed="false">
      <c r="A46" s="146"/>
      <c r="B46" s="269"/>
      <c r="C46" s="326" t="s">
        <v>299</v>
      </c>
      <c r="D46" s="316" t="s">
        <v>74</v>
      </c>
      <c r="E46" s="366" t="n">
        <v>1</v>
      </c>
      <c r="F46" s="84"/>
      <c r="G46" s="84"/>
      <c r="H46" s="84"/>
      <c r="I46" s="84"/>
      <c r="J46" s="84"/>
      <c r="K46" s="151" t="n">
        <f aca="false">ROUND(SUM(J46+H46+I46),2)</f>
        <v>0</v>
      </c>
      <c r="L46" s="224" t="n">
        <f aca="false">ROUND(F46*$E46,1)</f>
        <v>0</v>
      </c>
      <c r="M46" s="153" t="n">
        <f aca="false">ROUND(E46*H46,2)</f>
        <v>0</v>
      </c>
      <c r="N46" s="153" t="n">
        <f aca="false">ROUND(I46*E46,2)</f>
        <v>0</v>
      </c>
      <c r="O46" s="153" t="n">
        <f aca="false">ROUND(J46*E46,2)</f>
        <v>0</v>
      </c>
      <c r="P46" s="154" t="n">
        <f aca="false">ROUND(M46+N46+O46,2)</f>
        <v>0</v>
      </c>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5.5" hidden="false" customHeight="true" outlineLevel="0" collapsed="false">
      <c r="A47" s="146"/>
      <c r="B47" s="381"/>
      <c r="C47" s="382" t="s">
        <v>303</v>
      </c>
      <c r="D47" s="383"/>
      <c r="E47" s="215"/>
      <c r="F47" s="84"/>
      <c r="G47" s="84"/>
      <c r="H47" s="84"/>
      <c r="I47" s="84"/>
      <c r="J47" s="84"/>
      <c r="K47" s="266"/>
      <c r="L47" s="384" t="n">
        <f aca="false">SUM(L18:L46)</f>
        <v>0</v>
      </c>
      <c r="M47" s="385" t="n">
        <f aca="false">SUM(M18:M46)</f>
        <v>0</v>
      </c>
      <c r="N47" s="385" t="n">
        <f aca="false">SUM(N18:N46)</f>
        <v>0</v>
      </c>
      <c r="O47" s="385" t="n">
        <f aca="false">SUM(O18:O46)</f>
        <v>0</v>
      </c>
      <c r="P47" s="385" t="n">
        <f aca="false">SUM(P18:P46)</f>
        <v>0</v>
      </c>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05" hidden="false" customHeight="false" outlineLevel="0" collapsed="false">
      <c r="A48" s="149"/>
      <c r="B48" s="212"/>
      <c r="C48" s="373" t="s">
        <v>304</v>
      </c>
      <c r="D48" s="214"/>
      <c r="E48" s="215"/>
      <c r="F48" s="84"/>
      <c r="G48" s="84"/>
      <c r="H48" s="84"/>
      <c r="I48" s="84"/>
      <c r="J48" s="84"/>
      <c r="K48" s="266"/>
      <c r="L48" s="267"/>
      <c r="M48" s="240"/>
      <c r="N48" s="240"/>
      <c r="O48" s="240"/>
      <c r="P48" s="24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61.5" hidden="false" customHeight="true" outlineLevel="0" collapsed="false">
      <c r="A49" s="146" t="n">
        <v>11</v>
      </c>
      <c r="B49" s="147" t="s">
        <v>66</v>
      </c>
      <c r="C49" s="227" t="s">
        <v>305</v>
      </c>
      <c r="D49" s="214" t="s">
        <v>89</v>
      </c>
      <c r="E49" s="223" t="n">
        <v>34</v>
      </c>
      <c r="F49" s="84"/>
      <c r="G49" s="84"/>
      <c r="H49" s="84"/>
      <c r="I49" s="84"/>
      <c r="J49" s="84"/>
      <c r="K49" s="151" t="n">
        <f aca="false">ROUND(SUM(J49+H49+I49),2)</f>
        <v>0</v>
      </c>
      <c r="L49" s="224" t="n">
        <f aca="false">ROUND(F49*$E49,1)</f>
        <v>0</v>
      </c>
      <c r="M49" s="153" t="n">
        <f aca="false">ROUND(E49*H49,2)</f>
        <v>0</v>
      </c>
      <c r="N49" s="153" t="n">
        <f aca="false">ROUND(I49*E49,2)</f>
        <v>0</v>
      </c>
      <c r="O49" s="153" t="n">
        <f aca="false">ROUND(J49*E49,2)</f>
        <v>0</v>
      </c>
      <c r="P49" s="154" t="n">
        <f aca="false">ROUND(M49+N49+O49,2)</f>
        <v>0</v>
      </c>
      <c r="Q49" s="26"/>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35.25" hidden="false" customHeight="true" outlineLevel="0" collapsed="false">
      <c r="A50" s="146" t="n">
        <v>12</v>
      </c>
      <c r="B50" s="147" t="s">
        <v>66</v>
      </c>
      <c r="C50" s="148" t="s">
        <v>306</v>
      </c>
      <c r="D50" s="159" t="s">
        <v>89</v>
      </c>
      <c r="E50" s="223" t="n">
        <v>34</v>
      </c>
      <c r="F50" s="84"/>
      <c r="G50" s="84"/>
      <c r="H50" s="84"/>
      <c r="I50" s="84"/>
      <c r="J50" s="84"/>
      <c r="K50" s="151" t="n">
        <f aca="false">ROUND(SUM(J50+H50+I50),2)</f>
        <v>0</v>
      </c>
      <c r="L50" s="224" t="n">
        <f aca="false">ROUND(F50*$E50,1)</f>
        <v>0</v>
      </c>
      <c r="M50" s="153" t="n">
        <f aca="false">ROUND(E50*H50,2)</f>
        <v>0</v>
      </c>
      <c r="N50" s="153" t="n">
        <f aca="false">ROUND(I50*E50,2)</f>
        <v>0</v>
      </c>
      <c r="O50" s="153" t="n">
        <f aca="false">ROUND(J50*E50,2)</f>
        <v>0</v>
      </c>
      <c r="P50" s="154" t="n">
        <f aca="false">ROUND(M50+N50+O50,2)</f>
        <v>0</v>
      </c>
      <c r="Q50" s="26"/>
      <c r="R50" s="243"/>
      <c r="S50" s="243"/>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 hidden="false" customHeight="true" outlineLevel="0" collapsed="false">
      <c r="A51" s="146"/>
      <c r="B51" s="147"/>
      <c r="C51" s="217" t="s">
        <v>181</v>
      </c>
      <c r="D51" s="214" t="s">
        <v>120</v>
      </c>
      <c r="E51" s="150" t="n">
        <v>8.8</v>
      </c>
      <c r="F51" s="84"/>
      <c r="G51" s="84"/>
      <c r="H51" s="84"/>
      <c r="I51" s="84"/>
      <c r="J51" s="84"/>
      <c r="K51" s="310" t="n">
        <f aca="false">ROUND(SUM(J51+H51+I51),2)</f>
        <v>0</v>
      </c>
      <c r="L51" s="318" t="n">
        <f aca="false">ROUND(F51*$E51,1)</f>
        <v>0</v>
      </c>
      <c r="M51" s="312" t="n">
        <f aca="false">ROUND(E51*H51,2)</f>
        <v>0</v>
      </c>
      <c r="N51" s="312" t="n">
        <f aca="false">ROUND(I51*E51,2)</f>
        <v>0</v>
      </c>
      <c r="O51" s="312" t="n">
        <f aca="false">ROUND(J51*E51,2)</f>
        <v>0</v>
      </c>
      <c r="P51" s="319" t="n">
        <f aca="false">ROUND(M51+N51+O51,2)</f>
        <v>0</v>
      </c>
      <c r="Q51" s="26"/>
      <c r="R51" s="243"/>
      <c r="S51" s="243"/>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146"/>
      <c r="B52" s="269"/>
      <c r="C52" s="217" t="s">
        <v>177</v>
      </c>
      <c r="D52" s="159" t="s">
        <v>120</v>
      </c>
      <c r="E52" s="223" t="n">
        <v>238</v>
      </c>
      <c r="F52" s="84"/>
      <c r="G52" s="84"/>
      <c r="H52" s="84"/>
      <c r="I52" s="84"/>
      <c r="J52" s="84"/>
      <c r="K52" s="151" t="n">
        <f aca="false">ROUND(SUM(J52+H52+I52),2)</f>
        <v>0</v>
      </c>
      <c r="L52" s="224" t="n">
        <f aca="false">ROUND(F52*$E52,1)</f>
        <v>0</v>
      </c>
      <c r="M52" s="153" t="n">
        <f aca="false">ROUND(E52*H52,2)</f>
        <v>0</v>
      </c>
      <c r="N52" s="153" t="n">
        <f aca="false">ROUND(I52*E52,2)</f>
        <v>0</v>
      </c>
      <c r="O52" s="153" t="n">
        <f aca="false">ROUND(J52*E52,2)</f>
        <v>0</v>
      </c>
      <c r="P52" s="154" t="n">
        <f aca="false">ROUND(M52+N52+O52,2)</f>
        <v>0</v>
      </c>
      <c r="Q52" s="26"/>
      <c r="R52" s="243"/>
      <c r="S52" s="243"/>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25" hidden="false" customHeight="true" outlineLevel="0" collapsed="false">
      <c r="A53" s="146"/>
      <c r="B53" s="269"/>
      <c r="C53" s="217" t="s">
        <v>178</v>
      </c>
      <c r="D53" s="159" t="s">
        <v>89</v>
      </c>
      <c r="E53" s="223" t="n">
        <v>41.8</v>
      </c>
      <c r="F53" s="84"/>
      <c r="G53" s="84"/>
      <c r="H53" s="84"/>
      <c r="I53" s="84"/>
      <c r="J53" s="84"/>
      <c r="K53" s="151" t="n">
        <f aca="false">ROUND(SUM(J53+H53+I53),2)</f>
        <v>0</v>
      </c>
      <c r="L53" s="224" t="n">
        <f aca="false">ROUND(F53*$E53,1)</f>
        <v>0</v>
      </c>
      <c r="M53" s="153" t="n">
        <f aca="false">ROUND(E53*H53,2)</f>
        <v>0</v>
      </c>
      <c r="N53" s="153" t="n">
        <f aca="false">ROUND(I53*E53,2)</f>
        <v>0</v>
      </c>
      <c r="O53" s="153" t="n">
        <f aca="false">ROUND(J53*E53,2)</f>
        <v>0</v>
      </c>
      <c r="P53" s="154" t="n">
        <f aca="false">ROUND(M53+N53+O53,2)</f>
        <v>0</v>
      </c>
      <c r="Q53" s="26"/>
      <c r="R53" s="243"/>
      <c r="S53" s="243"/>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38.25" hidden="false" customHeight="true" outlineLevel="0" collapsed="false">
      <c r="A54" s="146" t="n">
        <v>13</v>
      </c>
      <c r="B54" s="147" t="s">
        <v>66</v>
      </c>
      <c r="C54" s="148" t="s">
        <v>307</v>
      </c>
      <c r="D54" s="214" t="s">
        <v>89</v>
      </c>
      <c r="E54" s="223" t="n">
        <v>34</v>
      </c>
      <c r="F54" s="84"/>
      <c r="G54" s="84"/>
      <c r="H54" s="84"/>
      <c r="I54" s="84"/>
      <c r="J54" s="84"/>
      <c r="K54" s="310" t="n">
        <f aca="false">ROUND(SUM(J54+H54+I54),2)</f>
        <v>0</v>
      </c>
      <c r="L54" s="318" t="n">
        <f aca="false">ROUND(F54*$E54,1)</f>
        <v>0</v>
      </c>
      <c r="M54" s="312" t="n">
        <f aca="false">ROUND(E54*H54,2)</f>
        <v>0</v>
      </c>
      <c r="N54" s="312" t="n">
        <f aca="false">ROUND(I54*E54,2)</f>
        <v>0</v>
      </c>
      <c r="O54" s="312" t="n">
        <f aca="false">ROUND(J54*E54,2)</f>
        <v>0</v>
      </c>
      <c r="P54" s="319" t="n">
        <f aca="false">ROUND(M54+N54+O54,2)</f>
        <v>0</v>
      </c>
      <c r="Q54" s="26"/>
      <c r="R54" s="243"/>
      <c r="S54" s="243"/>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4.05" hidden="false" customHeight="false" outlineLevel="0" collapsed="false">
      <c r="A55" s="146"/>
      <c r="B55" s="147"/>
      <c r="C55" s="217" t="s">
        <v>181</v>
      </c>
      <c r="D55" s="214" t="s">
        <v>120</v>
      </c>
      <c r="E55" s="150" t="n">
        <v>8.8</v>
      </c>
      <c r="F55" s="84"/>
      <c r="G55" s="84"/>
      <c r="H55" s="84"/>
      <c r="I55" s="84"/>
      <c r="J55" s="84"/>
      <c r="K55" s="310" t="n">
        <f aca="false">ROUND(SUM(J55+H55+I55),2)</f>
        <v>0</v>
      </c>
      <c r="L55" s="318" t="n">
        <f aca="false">ROUND(F55*$E55,1)</f>
        <v>0</v>
      </c>
      <c r="M55" s="312" t="n">
        <f aca="false">ROUND(E55*H55,2)</f>
        <v>0</v>
      </c>
      <c r="N55" s="312" t="n">
        <f aca="false">ROUND(I55*E55,2)</f>
        <v>0</v>
      </c>
      <c r="O55" s="312" t="n">
        <f aca="false">ROUND(J55*E55,2)</f>
        <v>0</v>
      </c>
      <c r="P55" s="319" t="n">
        <f aca="false">ROUND(M55+N55+O55,2)</f>
        <v>0</v>
      </c>
      <c r="Q55" s="26"/>
      <c r="R55" s="243"/>
      <c r="S55" s="243"/>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41.25" hidden="false" customHeight="true" outlineLevel="0" collapsed="false">
      <c r="A56" s="146"/>
      <c r="B56" s="147"/>
      <c r="C56" s="217" t="s">
        <v>230</v>
      </c>
      <c r="D56" s="214" t="s">
        <v>120</v>
      </c>
      <c r="E56" s="158" t="n">
        <v>119</v>
      </c>
      <c r="F56" s="84"/>
      <c r="G56" s="84"/>
      <c r="H56" s="84"/>
      <c r="I56" s="84"/>
      <c r="J56" s="84"/>
      <c r="K56" s="310" t="n">
        <f aca="false">ROUND(SUM(J56+H56+I56),2)</f>
        <v>0</v>
      </c>
      <c r="L56" s="318" t="n">
        <f aca="false">ROUND(F56*$E56,1)</f>
        <v>0</v>
      </c>
      <c r="M56" s="312" t="n">
        <f aca="false">ROUND(E56*H56,2)</f>
        <v>0</v>
      </c>
      <c r="N56" s="312" t="n">
        <f aca="false">ROUND(I56*E56,2)</f>
        <v>0</v>
      </c>
      <c r="O56" s="312" t="n">
        <f aca="false">ROUND(J56*E56,2)</f>
        <v>0</v>
      </c>
      <c r="P56" s="319" t="n">
        <f aca="false">ROUND(M56+N56+O56,2)</f>
        <v>0</v>
      </c>
      <c r="Q56" s="26"/>
      <c r="R56" s="243"/>
      <c r="S56" s="243"/>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146"/>
      <c r="B57" s="381"/>
      <c r="C57" s="382" t="s">
        <v>308</v>
      </c>
      <c r="D57" s="383"/>
      <c r="E57" s="215"/>
      <c r="F57" s="84"/>
      <c r="G57" s="84"/>
      <c r="H57" s="84"/>
      <c r="I57" s="84"/>
      <c r="J57" s="84"/>
      <c r="K57" s="266"/>
      <c r="L57" s="384" t="n">
        <f aca="false">SUM(L49:L56)</f>
        <v>0</v>
      </c>
      <c r="M57" s="385" t="n">
        <f aca="false">SUM(M49:M56)</f>
        <v>0</v>
      </c>
      <c r="N57" s="385" t="n">
        <f aca="false">SUM(N49:N56)</f>
        <v>0</v>
      </c>
      <c r="O57" s="385" t="n">
        <f aca="false">SUM(O49:O56)</f>
        <v>0</v>
      </c>
      <c r="P57" s="385" t="n">
        <f aca="false">SUM(P49:P56)</f>
        <v>0</v>
      </c>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4.05" hidden="false" customHeight="false" outlineLevel="0" collapsed="false">
      <c r="A58" s="149"/>
      <c r="B58" s="212"/>
      <c r="C58" s="373" t="s">
        <v>309</v>
      </c>
      <c r="D58" s="214"/>
      <c r="E58" s="215"/>
      <c r="F58" s="84"/>
      <c r="G58" s="84"/>
      <c r="H58" s="84"/>
      <c r="I58" s="84"/>
      <c r="J58" s="84"/>
      <c r="K58" s="266"/>
      <c r="L58" s="267"/>
      <c r="M58" s="240"/>
      <c r="N58" s="240"/>
      <c r="O58" s="240"/>
      <c r="P58" s="24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304" customFormat="true" ht="37.5" hidden="false" customHeight="true" outlineLevel="0" collapsed="false">
      <c r="A59" s="146" t="n">
        <v>14</v>
      </c>
      <c r="B59" s="147" t="s">
        <v>66</v>
      </c>
      <c r="C59" s="301" t="s">
        <v>310</v>
      </c>
      <c r="D59" s="156" t="s">
        <v>113</v>
      </c>
      <c r="E59" s="150" t="n">
        <v>40.3</v>
      </c>
      <c r="F59" s="84"/>
      <c r="G59" s="84"/>
      <c r="H59" s="84"/>
      <c r="I59" s="84"/>
      <c r="J59" s="84"/>
      <c r="K59" s="151" t="n">
        <f aca="false">ROUND(SUM(J59+H59+I59),2)</f>
        <v>0</v>
      </c>
      <c r="L59" s="302" t="n">
        <f aca="false">ROUND(F59*$E59,1)</f>
        <v>0</v>
      </c>
      <c r="M59" s="153" t="n">
        <f aca="false">ROUND(E59*H59,2)</f>
        <v>0</v>
      </c>
      <c r="N59" s="153" t="n">
        <f aca="false">ROUND(I59*E59,2)</f>
        <v>0</v>
      </c>
      <c r="O59" s="153" t="n">
        <f aca="false">ROUND(J59*E59,2)</f>
        <v>0</v>
      </c>
      <c r="P59" s="154" t="n">
        <f aca="false">ROUND(M59+N59+O59,2)</f>
        <v>0</v>
      </c>
      <c r="Q59" s="26"/>
    </row>
    <row r="60" s="221" customFormat="true" ht="47.25" hidden="false" customHeight="true" outlineLevel="0" collapsed="false">
      <c r="A60" s="146" t="n">
        <v>15</v>
      </c>
      <c r="B60" s="147" t="s">
        <v>66</v>
      </c>
      <c r="C60" s="227" t="s">
        <v>311</v>
      </c>
      <c r="D60" s="214" t="s">
        <v>101</v>
      </c>
      <c r="E60" s="228" t="n">
        <v>8.7</v>
      </c>
      <c r="F60" s="84"/>
      <c r="G60" s="84"/>
      <c r="H60" s="84"/>
      <c r="I60" s="84"/>
      <c r="J60" s="84"/>
      <c r="K60" s="151" t="n">
        <f aca="false">ROUND(SUM(J60+H60+I60),2)</f>
        <v>0</v>
      </c>
      <c r="L60" s="224" t="n">
        <f aca="false">ROUND(F60*$E60,1)</f>
        <v>0</v>
      </c>
      <c r="M60" s="153" t="n">
        <f aca="false">ROUND(E60*H60,2)</f>
        <v>0</v>
      </c>
      <c r="N60" s="153" t="n">
        <f aca="false">ROUND(I60*E60,2)</f>
        <v>0</v>
      </c>
      <c r="O60" s="153" t="n">
        <f aca="false">ROUND(J60*E60,2)</f>
        <v>0</v>
      </c>
      <c r="P60" s="154" t="n">
        <f aca="false">ROUND(M60+N60+O60,2)</f>
        <v>0</v>
      </c>
      <c r="Q60" s="26"/>
    </row>
    <row r="61" customFormat="false" ht="22.5" hidden="false" customHeight="true" outlineLevel="0" collapsed="false">
      <c r="A61" s="146" t="n">
        <v>16</v>
      </c>
      <c r="B61" s="147" t="s">
        <v>66</v>
      </c>
      <c r="C61" s="227" t="s">
        <v>102</v>
      </c>
      <c r="D61" s="214" t="s">
        <v>72</v>
      </c>
      <c r="E61" s="229" t="n">
        <v>1</v>
      </c>
      <c r="F61" s="84"/>
      <c r="G61" s="84"/>
      <c r="H61" s="84"/>
      <c r="I61" s="84"/>
      <c r="J61" s="84"/>
      <c r="K61" s="151" t="n">
        <f aca="false">ROUND(SUM(J61+H61+I61),2)</f>
        <v>0</v>
      </c>
      <c r="L61" s="224" t="n">
        <f aca="false">ROUND(F61*$E61,1)</f>
        <v>0</v>
      </c>
      <c r="M61" s="153" t="n">
        <f aca="false">ROUND(E61*H61,2)</f>
        <v>0</v>
      </c>
      <c r="N61" s="153" t="n">
        <f aca="false">ROUND(I61*E61,2)</f>
        <v>0</v>
      </c>
      <c r="O61" s="153" t="n">
        <f aca="false">ROUND(J61*E61,2)</f>
        <v>0</v>
      </c>
      <c r="P61" s="154" t="n">
        <f aca="false">ROUND(M61+N61+O61,2)</f>
        <v>0</v>
      </c>
      <c r="Q61" s="26"/>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304" customFormat="true" ht="34.5" hidden="false" customHeight="true" outlineLevel="0" collapsed="false">
      <c r="A62" s="146" t="n">
        <v>17</v>
      </c>
      <c r="B62" s="147" t="s">
        <v>66</v>
      </c>
      <c r="C62" s="301" t="s">
        <v>312</v>
      </c>
      <c r="D62" s="156" t="s">
        <v>113</v>
      </c>
      <c r="E62" s="150" t="n">
        <v>40.3</v>
      </c>
      <c r="F62" s="84"/>
      <c r="G62" s="84"/>
      <c r="H62" s="84"/>
      <c r="I62" s="84"/>
      <c r="J62" s="84"/>
      <c r="K62" s="151" t="n">
        <f aca="false">ROUND(SUM(J62+H62+I62),2)</f>
        <v>0</v>
      </c>
      <c r="L62" s="302" t="n">
        <f aca="false">ROUND(F62*$E62,1)</f>
        <v>0</v>
      </c>
      <c r="M62" s="153" t="n">
        <f aca="false">ROUND(E62*H62,2)</f>
        <v>0</v>
      </c>
      <c r="N62" s="153" t="n">
        <f aca="false">ROUND(I62*E62,2)</f>
        <v>0</v>
      </c>
      <c r="O62" s="153" t="n">
        <f aca="false">ROUND(J62*E62,2)</f>
        <v>0</v>
      </c>
      <c r="P62" s="154" t="n">
        <f aca="false">ROUND(M62+N62+O62,2)</f>
        <v>0</v>
      </c>
      <c r="Q62" s="26"/>
    </row>
    <row r="63" s="221" customFormat="true" ht="35.25" hidden="false" customHeight="true" outlineLevel="0" collapsed="false">
      <c r="A63" s="146" t="n">
        <v>18</v>
      </c>
      <c r="B63" s="147" t="s">
        <v>66</v>
      </c>
      <c r="C63" s="222" t="s">
        <v>313</v>
      </c>
      <c r="D63" s="159" t="s">
        <v>89</v>
      </c>
      <c r="E63" s="223" t="n">
        <v>40.3</v>
      </c>
      <c r="F63" s="84"/>
      <c r="G63" s="84"/>
      <c r="H63" s="84"/>
      <c r="I63" s="84"/>
      <c r="J63" s="84"/>
      <c r="K63" s="151" t="n">
        <f aca="false">ROUND(SUM(J63+H63+I63),2)</f>
        <v>0</v>
      </c>
      <c r="L63" s="224" t="n">
        <f aca="false">ROUND(F63*$E63,1)</f>
        <v>0</v>
      </c>
      <c r="M63" s="153" t="n">
        <f aca="false">ROUND(E63*H63,2)</f>
        <v>0</v>
      </c>
      <c r="N63" s="153" t="n">
        <f aca="false">ROUND(I63*E63,2)</f>
        <v>0</v>
      </c>
      <c r="O63" s="153" t="n">
        <f aca="false">ROUND(J63*E63,2)</f>
        <v>0</v>
      </c>
      <c r="P63" s="154" t="n">
        <f aca="false">ROUND(M63+N63+O63,2)</f>
        <v>0</v>
      </c>
      <c r="Q63" s="26"/>
    </row>
    <row r="64" s="221" customFormat="true" ht="24" hidden="false" customHeight="true" outlineLevel="0" collapsed="false">
      <c r="A64" s="146"/>
      <c r="B64" s="269"/>
      <c r="C64" s="244" t="s">
        <v>314</v>
      </c>
      <c r="D64" s="159" t="s">
        <v>89</v>
      </c>
      <c r="E64" s="223" t="n">
        <v>43.5</v>
      </c>
      <c r="F64" s="84"/>
      <c r="G64" s="84"/>
      <c r="H64" s="84"/>
      <c r="I64" s="84"/>
      <c r="J64" s="84"/>
      <c r="K64" s="151" t="n">
        <f aca="false">ROUND(SUM(J64+H64+I64),2)</f>
        <v>0</v>
      </c>
      <c r="L64" s="224" t="n">
        <f aca="false">ROUND(F64*$E64,1)</f>
        <v>0</v>
      </c>
      <c r="M64" s="153" t="n">
        <f aca="false">ROUND(E64*H64,2)</f>
        <v>0</v>
      </c>
      <c r="N64" s="153" t="n">
        <f aca="false">ROUND(I64*E64,2)</f>
        <v>0</v>
      </c>
      <c r="O64" s="153" t="n">
        <f aca="false">ROUND(J64*E64,2)</f>
        <v>0</v>
      </c>
      <c r="P64" s="154" t="n">
        <f aca="false">ROUND(M64+N64+O64,2)</f>
        <v>0</v>
      </c>
      <c r="Q64" s="26"/>
    </row>
    <row r="65" customFormat="false" ht="33" hidden="false" customHeight="true" outlineLevel="0" collapsed="false">
      <c r="A65" s="146"/>
      <c r="B65" s="269"/>
      <c r="C65" s="295" t="s">
        <v>315</v>
      </c>
      <c r="D65" s="159" t="s">
        <v>120</v>
      </c>
      <c r="E65" s="228" t="n">
        <v>241.8</v>
      </c>
      <c r="F65" s="84"/>
      <c r="G65" s="84"/>
      <c r="H65" s="84"/>
      <c r="I65" s="84"/>
      <c r="J65" s="84"/>
      <c r="K65" s="151" t="n">
        <f aca="false">ROUND(SUM(J65+H65+I65),2)</f>
        <v>0</v>
      </c>
      <c r="L65" s="224" t="n">
        <f aca="false">ROUND(F65*$E65,1)</f>
        <v>0</v>
      </c>
      <c r="M65" s="153" t="n">
        <f aca="false">ROUND(E65*H65,2)</f>
        <v>0</v>
      </c>
      <c r="N65" s="153" t="n">
        <f aca="false">ROUND(I65*E65,2)</f>
        <v>0</v>
      </c>
      <c r="O65" s="153" t="n">
        <f aca="false">ROUND(J65*E65,2)</f>
        <v>0</v>
      </c>
      <c r="P65" s="154" t="n">
        <f aca="false">ROUND(M65+N65+O65,2)</f>
        <v>0</v>
      </c>
      <c r="Q65" s="26"/>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1.75" hidden="false" customHeight="true" outlineLevel="0" collapsed="false">
      <c r="A66" s="146"/>
      <c r="B66" s="386"/>
      <c r="C66" s="352" t="s">
        <v>316</v>
      </c>
      <c r="D66" s="159" t="s">
        <v>120</v>
      </c>
      <c r="E66" s="223" t="n">
        <v>32.2</v>
      </c>
      <c r="F66" s="84"/>
      <c r="G66" s="84"/>
      <c r="H66" s="84"/>
      <c r="I66" s="84"/>
      <c r="J66" s="84"/>
      <c r="K66" s="151" t="n">
        <f aca="false">ROUND(SUM(J66+H66+I66),2)</f>
        <v>0</v>
      </c>
      <c r="L66" s="224" t="n">
        <f aca="false">ROUND(F66*$E66,1)</f>
        <v>0</v>
      </c>
      <c r="M66" s="153" t="n">
        <f aca="false">ROUND(E66*H66,2)</f>
        <v>0</v>
      </c>
      <c r="N66" s="153" t="n">
        <f aca="false">ROUND(I66*E66,2)</f>
        <v>0</v>
      </c>
      <c r="O66" s="153" t="n">
        <f aca="false">ROUND(J66*E66,2)</f>
        <v>0</v>
      </c>
      <c r="P66" s="154" t="n">
        <f aca="false">ROUND(M66+N66+O66,2)</f>
        <v>0</v>
      </c>
      <c r="Q66" s="26"/>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4.05" hidden="false" customHeight="false" outlineLevel="0" collapsed="false">
      <c r="A67" s="146"/>
      <c r="B67" s="386"/>
      <c r="C67" s="295" t="s">
        <v>317</v>
      </c>
      <c r="D67" s="156" t="s">
        <v>72</v>
      </c>
      <c r="E67" s="229" t="n">
        <v>3</v>
      </c>
      <c r="F67" s="84"/>
      <c r="G67" s="84"/>
      <c r="H67" s="84"/>
      <c r="I67" s="84"/>
      <c r="J67" s="84"/>
      <c r="K67" s="151" t="n">
        <f aca="false">ROUND(SUM(J67+H67+I67),2)</f>
        <v>0</v>
      </c>
      <c r="L67" s="224" t="n">
        <f aca="false">ROUND(F67*$E67,1)</f>
        <v>0</v>
      </c>
      <c r="M67" s="153" t="n">
        <f aca="false">ROUND(E67*H67,2)</f>
        <v>0</v>
      </c>
      <c r="N67" s="153" t="n">
        <f aca="false">ROUND(I67*E67,2)</f>
        <v>0</v>
      </c>
      <c r="O67" s="153" t="n">
        <f aca="false">ROUND(J67*E67,2)</f>
        <v>0</v>
      </c>
      <c r="P67" s="154" t="n">
        <f aca="false">ROUND(M67+N67+O67,2)</f>
        <v>0</v>
      </c>
      <c r="Q67" s="26"/>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304" customFormat="true" ht="26.5" hidden="false" customHeight="false" outlineLevel="0" collapsed="false">
      <c r="A68" s="146" t="n">
        <v>19</v>
      </c>
      <c r="B68" s="147" t="s">
        <v>66</v>
      </c>
      <c r="C68" s="301" t="s">
        <v>318</v>
      </c>
      <c r="D68" s="156" t="s">
        <v>74</v>
      </c>
      <c r="E68" s="157" t="n">
        <v>3</v>
      </c>
      <c r="F68" s="84"/>
      <c r="G68" s="84"/>
      <c r="H68" s="84"/>
      <c r="I68" s="84"/>
      <c r="J68" s="84"/>
      <c r="K68" s="151" t="n">
        <f aca="false">ROUND(SUM(J68+H68+I68),2)</f>
        <v>0</v>
      </c>
      <c r="L68" s="302" t="n">
        <f aca="false">ROUND(F68*$E68,1)</f>
        <v>0</v>
      </c>
      <c r="M68" s="153" t="n">
        <f aca="false">ROUND(E68*H68,2)</f>
        <v>0</v>
      </c>
      <c r="N68" s="153" t="n">
        <f aca="false">ROUND(I68*E68,2)</f>
        <v>0</v>
      </c>
      <c r="O68" s="153" t="n">
        <f aca="false">ROUND(J68*E68,2)</f>
        <v>0</v>
      </c>
      <c r="P68" s="154" t="n">
        <f aca="false">ROUND(M68+N68+O68,2)</f>
        <v>0</v>
      </c>
      <c r="Q68" s="26"/>
    </row>
    <row r="69" s="221" customFormat="true" ht="12.75" hidden="false" customHeight="false" outlineLevel="0" collapsed="false">
      <c r="A69" s="146"/>
      <c r="B69" s="381"/>
      <c r="C69" s="382" t="s">
        <v>319</v>
      </c>
      <c r="D69" s="383"/>
      <c r="E69" s="214"/>
      <c r="F69" s="266"/>
      <c r="G69" s="266"/>
      <c r="H69" s="266"/>
      <c r="I69" s="266"/>
      <c r="J69" s="266"/>
      <c r="K69" s="266"/>
      <c r="L69" s="384" t="n">
        <f aca="false">SUM(L58:L68)</f>
        <v>0</v>
      </c>
      <c r="M69" s="385" t="n">
        <f aca="false">SUM(M58:M68)</f>
        <v>0</v>
      </c>
      <c r="N69" s="385" t="n">
        <f aca="false">SUM(N58:N68)</f>
        <v>0</v>
      </c>
      <c r="O69" s="385" t="n">
        <f aca="false">SUM(O58:O68)</f>
        <v>0</v>
      </c>
      <c r="P69" s="385" t="n">
        <f aca="false">SUM(P58:P68)</f>
        <v>0</v>
      </c>
    </row>
    <row r="70" s="173" customFormat="true" ht="12.75" hidden="false" customHeight="false" outlineLevel="0" collapsed="false">
      <c r="A70" s="160"/>
      <c r="B70" s="273"/>
      <c r="C70" s="274"/>
      <c r="D70" s="160"/>
      <c r="E70" s="160"/>
      <c r="F70" s="160"/>
      <c r="G70" s="160"/>
      <c r="H70" s="160"/>
      <c r="I70" s="160"/>
      <c r="J70" s="160"/>
      <c r="K70" s="160"/>
      <c r="L70" s="275"/>
      <c r="M70" s="276"/>
      <c r="N70" s="276"/>
      <c r="O70" s="276"/>
      <c r="P70" s="276"/>
      <c r="Q70" s="239"/>
      <c r="R70" s="239"/>
      <c r="S70" s="239"/>
    </row>
    <row r="71" customFormat="false" ht="12.75" hidden="false" customHeight="false" outlineLevel="0" collapsed="false">
      <c r="A71" s="149"/>
      <c r="B71" s="167"/>
      <c r="C71" s="168"/>
      <c r="D71" s="156"/>
      <c r="E71" s="156"/>
      <c r="F71" s="169"/>
      <c r="G71" s="169"/>
      <c r="H71" s="169"/>
      <c r="I71" s="169"/>
      <c r="J71" s="170" t="s">
        <v>41</v>
      </c>
      <c r="K71" s="169"/>
      <c r="L71" s="171" t="n">
        <f aca="false">L47+L57+L69</f>
        <v>0</v>
      </c>
      <c r="M71" s="172" t="n">
        <f aca="false">M47+M57+M69</f>
        <v>0</v>
      </c>
      <c r="N71" s="172" t="n">
        <f aca="false">N47+N57+N69</f>
        <v>0</v>
      </c>
      <c r="O71" s="172" t="n">
        <f aca="false">O47+O57+O69</f>
        <v>0</v>
      </c>
      <c r="P71" s="172" t="n">
        <f aca="false">P47+P57+P69</f>
        <v>0</v>
      </c>
      <c r="Q71" s="239"/>
      <c r="R71" s="239"/>
      <c r="S71" s="239"/>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182" customFormat="true" ht="12.75" hidden="false" customHeight="false" outlineLevel="0" collapsed="false">
      <c r="A72" s="174"/>
      <c r="B72" s="175"/>
      <c r="C72" s="176"/>
      <c r="D72" s="177"/>
      <c r="E72" s="177"/>
      <c r="F72" s="178"/>
      <c r="G72" s="178"/>
      <c r="H72" s="178"/>
      <c r="I72" s="177"/>
      <c r="J72" s="170" t="s">
        <v>90</v>
      </c>
      <c r="K72" s="179" t="s">
        <v>91</v>
      </c>
      <c r="L72" s="180"/>
      <c r="M72" s="181"/>
      <c r="N72" s="181" t="n">
        <v>0</v>
      </c>
      <c r="O72" s="181"/>
      <c r="P72" s="181" t="n">
        <f aca="false">SUM(M72:O72)</f>
        <v>0</v>
      </c>
      <c r="Q72" s="368"/>
      <c r="R72" s="368"/>
      <c r="S72" s="368"/>
    </row>
    <row r="73" customFormat="false" ht="12.75" hidden="false" customHeight="false" outlineLevel="0" collapsed="false">
      <c r="A73" s="174"/>
      <c r="B73" s="175"/>
      <c r="C73" s="176"/>
      <c r="D73" s="177"/>
      <c r="E73" s="177"/>
      <c r="F73" s="178"/>
      <c r="G73" s="178"/>
      <c r="H73" s="178"/>
      <c r="I73" s="177"/>
      <c r="J73" s="170" t="s">
        <v>92</v>
      </c>
      <c r="K73" s="178"/>
      <c r="L73" s="180"/>
      <c r="M73" s="181" t="n">
        <f aca="false">SUM(M71:M72)</f>
        <v>0</v>
      </c>
      <c r="N73" s="181" t="n">
        <f aca="false">SUM(N71:N72)</f>
        <v>0</v>
      </c>
      <c r="O73" s="181" t="n">
        <f aca="false">SUM(O71:O72)</f>
        <v>0</v>
      </c>
      <c r="P73" s="181" t="n">
        <f aca="false">SUM(P71:P72)</f>
        <v>0</v>
      </c>
      <c r="Q73" s="368"/>
      <c r="R73" s="368"/>
      <c r="S73" s="368"/>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6" hidden="false" customHeight="true" outlineLevel="0" collapsed="false">
      <c r="A74" s="280"/>
      <c r="B74" s="281"/>
      <c r="C74" s="282"/>
      <c r="D74" s="283"/>
      <c r="E74" s="283"/>
      <c r="F74" s="284"/>
      <c r="G74" s="284"/>
      <c r="H74" s="284"/>
      <c r="I74" s="283"/>
      <c r="J74" s="192"/>
      <c r="K74" s="284"/>
      <c r="L74" s="285"/>
      <c r="M74" s="279"/>
      <c r="N74" s="279"/>
      <c r="O74" s="279"/>
      <c r="P74" s="279"/>
      <c r="Q74" s="368"/>
      <c r="R74" s="368"/>
      <c r="S74" s="368"/>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288" customFormat="true" ht="14.25" hidden="false" customHeight="false" outlineLevel="0" collapsed="false">
      <c r="A75" s="189"/>
      <c r="B75" s="204"/>
      <c r="C75" s="387"/>
      <c r="D75" s="190"/>
      <c r="E75" s="190"/>
      <c r="F75" s="38"/>
      <c r="G75" s="38"/>
      <c r="H75" s="38"/>
      <c r="I75" s="190"/>
      <c r="J75" s="38"/>
      <c r="K75" s="38"/>
      <c r="L75" s="286"/>
      <c r="M75" s="38"/>
      <c r="N75" s="38"/>
      <c r="O75" s="192" t="s">
        <v>17</v>
      </c>
      <c r="P75" s="193" t="n">
        <f aca="false">P73</f>
        <v>0</v>
      </c>
      <c r="Q75" s="370"/>
      <c r="R75" s="370"/>
      <c r="S75" s="370"/>
    </row>
    <row r="76" s="188" customFormat="true" ht="13.8" hidden="false" customHeight="false" outlineLevel="0" collapsed="false">
      <c r="A76" s="289"/>
      <c r="B76" s="202"/>
      <c r="C76" s="45" t="s">
        <v>22</v>
      </c>
      <c r="D76" s="191"/>
      <c r="E76" s="1"/>
      <c r="F76" s="38"/>
      <c r="G76" s="1"/>
      <c r="H76" s="1"/>
      <c r="I76" s="191"/>
      <c r="J76" s="1"/>
      <c r="K76" s="1"/>
      <c r="L76" s="1"/>
      <c r="M76" s="191"/>
      <c r="N76" s="1"/>
      <c r="O76" s="173"/>
      <c r="P76" s="1"/>
      <c r="Q76" s="243"/>
      <c r="R76" s="243"/>
      <c r="S76" s="243"/>
    </row>
    <row r="77" s="1" customFormat="true" ht="19.5" hidden="false" customHeight="true" outlineLevel="0" collapsed="false">
      <c r="A77" s="289"/>
      <c r="B77" s="202"/>
      <c r="C77" s="0"/>
      <c r="F77" s="38"/>
      <c r="M77" s="173"/>
      <c r="O77" s="173"/>
      <c r="Q77" s="243"/>
      <c r="R77" s="243"/>
      <c r="S77" s="243"/>
    </row>
    <row r="78" customFormat="false" ht="12.8" hidden="false" customHeight="false" outlineLevel="0" collapsed="false">
      <c r="C78" s="1" t="s">
        <v>23</v>
      </c>
    </row>
    <row r="79" customFormat="false" ht="12.8" hidden="false" customHeight="false" outlineLevel="0" collapsed="false">
      <c r="C79" s="0"/>
    </row>
    <row r="80" customFormat="false" ht="12.8" hidden="false" customHeight="false" outlineLevel="0" collapsed="false">
      <c r="C80" s="45" t="s">
        <v>24</v>
      </c>
    </row>
    <row r="81" customFormat="false" ht="12.8" hidden="false" customHeight="false" outlineLevel="0" collapsed="false">
      <c r="C81" s="0"/>
    </row>
    <row r="82" customFormat="false" ht="12.8" hidden="false" customHeight="false" outlineLevel="0" collapsed="false">
      <c r="C82"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7875" bottom="0.590972222222222"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7.xml><?xml version="1.0" encoding="utf-8"?>
<worksheet xmlns="http://schemas.openxmlformats.org/spreadsheetml/2006/main" xmlns:r="http://schemas.openxmlformats.org/officeDocument/2006/relationships">
  <sheetPr filterMode="false">
    <tabColor rgb="FFFF0000"/>
    <pageSetUpPr fitToPage="false"/>
  </sheetPr>
  <dimension ref="1:84"/>
  <sheetViews>
    <sheetView windowProtection="false" showFormulas="false" showGridLines="true" showRowColHeaders="true" showZeros="true" rightToLeft="false" tabSelected="false" showOutlineSymbols="true" defaultGridColor="true" view="pageBreakPreview" topLeftCell="C43" colorId="64" zoomScale="90" zoomScaleNormal="90" zoomScalePageLayoutView="90" workbookViewId="0">
      <selection pane="topLeft" activeCell="N75" activeCellId="0" sqref="N75"/>
    </sheetView>
  </sheetViews>
  <sheetFormatPr defaultRowHeight="12.75"/>
  <cols>
    <col collapsed="false" hidden="false" max="1" min="1" style="194" width="4.72448979591837"/>
    <col collapsed="false" hidden="false" max="2" min="2" style="195" width="4.18367346938776"/>
    <col collapsed="false" hidden="false" max="3" min="3" style="1" width="46.5714285714286"/>
    <col collapsed="false" hidden="false" max="4" min="4" style="1" width="6.20918367346939"/>
    <col collapsed="false" hidden="false" max="5" min="5" style="101" width="9.04591836734694"/>
    <col collapsed="false" hidden="false" max="6" min="6" style="102" width="6.75"/>
    <col collapsed="false" hidden="false" max="7" min="7" style="1" width="7.56122448979592"/>
    <col collapsed="false" hidden="false" max="8" min="8" style="1" width="8.10204081632653"/>
    <col collapsed="false" hidden="false" max="9" min="9" style="1" width="9.04591836734694"/>
    <col collapsed="false" hidden="false" max="10" min="10" style="1" width="9.98979591836735"/>
    <col collapsed="false" hidden="false" max="11" min="11" style="1" width="9.17857142857143"/>
    <col collapsed="false" hidden="false" max="12" min="12" style="196" width="7.56122448979592"/>
    <col collapsed="false" hidden="false" max="14" min="13" style="1" width="9.98979591836735"/>
    <col collapsed="false" hidden="false" max="15" min="15" style="1" width="10.2602040816327"/>
    <col collapsed="false" hidden="false" max="16" min="16" style="1" width="11.0714285714286"/>
    <col collapsed="false" hidden="false" max="17" min="17" style="173" width="36.3112244897959"/>
    <col collapsed="false" hidden="false" max="20" min="18" style="102" width="9.04591836734694"/>
    <col collapsed="false" hidden="false" max="1025" min="21"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197"/>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199"/>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320</v>
      </c>
      <c r="I4" s="0"/>
      <c r="J4" s="0"/>
      <c r="K4" s="0"/>
      <c r="L4" s="0"/>
      <c r="M4" s="3"/>
      <c r="N4" s="3"/>
      <c r="O4" s="4"/>
      <c r="P4" s="6"/>
      <c r="Q4" s="20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321</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P77</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Q10" s="207"/>
      <c r="R10" s="119"/>
      <c r="S10" s="119"/>
      <c r="T10" s="119"/>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208"/>
      <c r="R11" s="119"/>
      <c r="S11" s="119"/>
      <c r="T11" s="119"/>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9" hidden="false" customHeight="true" outlineLevel="0" collapsed="false">
      <c r="A12" s="203"/>
      <c r="B12" s="204"/>
      <c r="C12" s="0"/>
      <c r="D12" s="118"/>
      <c r="E12" s="205"/>
      <c r="F12" s="119"/>
      <c r="G12" s="118"/>
      <c r="H12" s="118"/>
      <c r="I12" s="118"/>
      <c r="J12" s="118"/>
      <c r="K12" s="118"/>
      <c r="L12" s="206"/>
      <c r="M12" s="0"/>
      <c r="N12" s="118"/>
      <c r="O12" s="118"/>
      <c r="P12" s="121"/>
      <c r="Q12" s="208"/>
      <c r="R12" s="119"/>
      <c r="S12" s="119"/>
      <c r="T12" s="119"/>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209"/>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7.7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21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21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Q16" s="211"/>
      <c r="R16" s="294"/>
      <c r="S16" s="294"/>
      <c r="T16" s="294"/>
    </row>
    <row r="17" s="221" customFormat="true" ht="12.75" hidden="false" customHeight="false" outlineLevel="0" collapsed="false">
      <c r="A17" s="146"/>
      <c r="B17" s="372"/>
      <c r="C17" s="373" t="s">
        <v>322</v>
      </c>
      <c r="D17" s="159"/>
      <c r="E17" s="214"/>
      <c r="F17" s="266"/>
      <c r="G17" s="266"/>
      <c r="H17" s="266"/>
      <c r="I17" s="266"/>
      <c r="J17" s="266"/>
      <c r="K17" s="266"/>
      <c r="L17" s="267"/>
      <c r="M17" s="240"/>
      <c r="N17" s="240"/>
      <c r="O17" s="240"/>
      <c r="P17" s="240"/>
      <c r="Q17" s="268"/>
    </row>
    <row r="18" customFormat="false" ht="27.75" hidden="false" customHeight="true" outlineLevel="0" collapsed="false">
      <c r="A18" s="146" t="n">
        <v>1</v>
      </c>
      <c r="B18" s="147" t="s">
        <v>66</v>
      </c>
      <c r="C18" s="227" t="s">
        <v>323</v>
      </c>
      <c r="D18" s="214" t="s">
        <v>89</v>
      </c>
      <c r="E18" s="242" t="n">
        <v>1724.25</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25"/>
      <c r="R18" s="26"/>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8.95" hidden="false" customHeight="false" outlineLevel="0" collapsed="false">
      <c r="A19" s="146" t="n">
        <v>2</v>
      </c>
      <c r="B19" s="147" t="s">
        <v>66</v>
      </c>
      <c r="C19" s="227" t="s">
        <v>324</v>
      </c>
      <c r="D19" s="214" t="s">
        <v>89</v>
      </c>
      <c r="E19" s="242" t="n">
        <v>156.75</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25"/>
      <c r="R19" s="26"/>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6.5" hidden="false" customHeight="false" outlineLevel="0" collapsed="false">
      <c r="A20" s="146"/>
      <c r="B20" s="241"/>
      <c r="C20" s="376" t="s">
        <v>325</v>
      </c>
      <c r="D20" s="214" t="s">
        <v>120</v>
      </c>
      <c r="E20" s="309" t="n">
        <v>235.13</v>
      </c>
      <c r="F20" s="84"/>
      <c r="G20" s="84"/>
      <c r="H20" s="84"/>
      <c r="I20" s="84"/>
      <c r="J20" s="84"/>
      <c r="K20" s="310" t="n">
        <f aca="false">ROUND(SUM(J20+H20+I20),2)</f>
        <v>0</v>
      </c>
      <c r="L20" s="318" t="n">
        <f aca="false">ROUND(F20*$E20,1)</f>
        <v>0</v>
      </c>
      <c r="M20" s="312" t="n">
        <f aca="false">ROUND(E20*H20,2)</f>
        <v>0</v>
      </c>
      <c r="N20" s="312" t="n">
        <f aca="false">ROUND(I20*E20,2)</f>
        <v>0</v>
      </c>
      <c r="O20" s="312" t="n">
        <f aca="false">ROUND(J20*E20,2)</f>
        <v>0</v>
      </c>
      <c r="P20" s="319" t="n">
        <f aca="false">ROUND(M20+N20+O20,2)</f>
        <v>0</v>
      </c>
      <c r="Q20" s="388"/>
      <c r="R20" s="317"/>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4.05" hidden="false" customHeight="false" outlineLevel="0" collapsed="false">
      <c r="A21" s="146"/>
      <c r="B21" s="241"/>
      <c r="C21" s="376" t="s">
        <v>326</v>
      </c>
      <c r="D21" s="214" t="s">
        <v>120</v>
      </c>
      <c r="E21" s="309" t="n">
        <v>3291.8</v>
      </c>
      <c r="F21" s="84"/>
      <c r="G21" s="84"/>
      <c r="H21" s="84"/>
      <c r="I21" s="84"/>
      <c r="J21" s="84"/>
      <c r="K21" s="310" t="n">
        <f aca="false">ROUND(SUM(J21+H21+I21),2)</f>
        <v>0</v>
      </c>
      <c r="L21" s="318" t="n">
        <f aca="false">ROUND(F21*$E21,1)</f>
        <v>0</v>
      </c>
      <c r="M21" s="312" t="n">
        <f aca="false">ROUND(E21*H21,2)</f>
        <v>0</v>
      </c>
      <c r="N21" s="312" t="n">
        <f aca="false">ROUND(I21*E21,2)</f>
        <v>0</v>
      </c>
      <c r="O21" s="312" t="n">
        <f aca="false">ROUND(J21*E21,2)</f>
        <v>0</v>
      </c>
      <c r="P21" s="319" t="n">
        <f aca="false">ROUND(M21+N21+O21,2)</f>
        <v>0</v>
      </c>
      <c r="Q21" s="389"/>
      <c r="R21" s="317"/>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6.5" hidden="false" customHeight="false" outlineLevel="0" collapsed="false">
      <c r="A22" s="146" t="n">
        <v>3</v>
      </c>
      <c r="B22" s="147" t="s">
        <v>66</v>
      </c>
      <c r="C22" s="148" t="s">
        <v>327</v>
      </c>
      <c r="D22" s="214" t="s">
        <v>89</v>
      </c>
      <c r="E22" s="242" t="n">
        <v>1072.1</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390"/>
      <c r="R22" s="391"/>
      <c r="S22" s="391"/>
      <c r="T22" s="391"/>
      <c r="U22" s="391"/>
      <c r="V22" s="391"/>
      <c r="W22" s="391"/>
      <c r="X22" s="391"/>
      <c r="Y22" s="391"/>
      <c r="Z22" s="391"/>
      <c r="AA22" s="391"/>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05" hidden="false" customHeight="false" outlineLevel="0" collapsed="false">
      <c r="A23" s="146"/>
      <c r="B23" s="147"/>
      <c r="C23" s="217" t="s">
        <v>181</v>
      </c>
      <c r="D23" s="214" t="s">
        <v>120</v>
      </c>
      <c r="E23" s="149" t="n">
        <v>278.7</v>
      </c>
      <c r="F23" s="84"/>
      <c r="G23" s="84"/>
      <c r="H23" s="84"/>
      <c r="I23" s="84"/>
      <c r="J23" s="84"/>
      <c r="K23" s="310" t="n">
        <f aca="false">ROUND(SUM(J23+H23+I23),2)</f>
        <v>0</v>
      </c>
      <c r="L23" s="318" t="n">
        <f aca="false">ROUND(F23*$E23,1)</f>
        <v>0</v>
      </c>
      <c r="M23" s="312" t="n">
        <f aca="false">ROUND(E23*H23,2)</f>
        <v>0</v>
      </c>
      <c r="N23" s="312" t="n">
        <f aca="false">ROUND(I23*E23,2)</f>
        <v>0</v>
      </c>
      <c r="O23" s="312" t="n">
        <f aca="false">ROUND(J23*E23,2)</f>
        <v>0</v>
      </c>
      <c r="P23" s="319" t="n">
        <f aca="false">ROUND(M23+N23+O23,2)</f>
        <v>0</v>
      </c>
      <c r="Q23" s="392"/>
      <c r="R23" s="391"/>
      <c r="S23" s="391"/>
      <c r="T23" s="391"/>
      <c r="U23" s="391"/>
      <c r="V23" s="391"/>
      <c r="W23" s="391"/>
      <c r="X23" s="391"/>
      <c r="Y23" s="391"/>
      <c r="Z23" s="391"/>
      <c r="AA23" s="391"/>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6"/>
      <c r="B24" s="241"/>
      <c r="C24" s="217" t="s">
        <v>177</v>
      </c>
      <c r="D24" s="214" t="s">
        <v>120</v>
      </c>
      <c r="E24" s="242" t="n">
        <v>7504.7</v>
      </c>
      <c r="F24" s="84"/>
      <c r="G24" s="84"/>
      <c r="H24" s="84"/>
      <c r="I24" s="84"/>
      <c r="J24" s="84"/>
      <c r="K24" s="151" t="n">
        <f aca="false">ROUND(SUM(J24+H24+I24),2)</f>
        <v>0</v>
      </c>
      <c r="L24" s="224" t="n">
        <f aca="false">ROUND(F24*$E24,1)</f>
        <v>0</v>
      </c>
      <c r="M24" s="153" t="n">
        <f aca="false">ROUND(E24*H24,2)</f>
        <v>0</v>
      </c>
      <c r="N24" s="153" t="n">
        <f aca="false">ROUND(I24*E24,2)</f>
        <v>0</v>
      </c>
      <c r="O24" s="153" t="n">
        <f aca="false">ROUND(J24*E24,2)</f>
        <v>0</v>
      </c>
      <c r="P24" s="154" t="n">
        <f aca="false">ROUND(M24+N24+O24,2)</f>
        <v>0</v>
      </c>
      <c r="Q24" s="390"/>
      <c r="R24" s="391"/>
      <c r="S24" s="391"/>
      <c r="T24" s="391"/>
      <c r="U24" s="391"/>
      <c r="V24" s="391"/>
      <c r="W24" s="391"/>
      <c r="X24" s="391"/>
      <c r="Y24" s="391"/>
      <c r="Z24" s="391"/>
      <c r="AA24" s="391"/>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05" hidden="false" customHeight="false" outlineLevel="0" collapsed="false">
      <c r="A25" s="146"/>
      <c r="B25" s="241"/>
      <c r="C25" s="217" t="s">
        <v>178</v>
      </c>
      <c r="D25" s="214" t="s">
        <v>89</v>
      </c>
      <c r="E25" s="242" t="n">
        <v>1318.7</v>
      </c>
      <c r="F25" s="84"/>
      <c r="G25" s="84"/>
      <c r="H25" s="84"/>
      <c r="I25" s="84"/>
      <c r="J25" s="84"/>
      <c r="K25" s="151" t="n">
        <f aca="false">ROUND(SUM(J25+H25+I25),2)</f>
        <v>0</v>
      </c>
      <c r="L25" s="224" t="n">
        <f aca="false">ROUND(F25*$E25,1)</f>
        <v>0</v>
      </c>
      <c r="M25" s="153" t="n">
        <f aca="false">ROUND(E25*H25,2)</f>
        <v>0</v>
      </c>
      <c r="N25" s="153" t="n">
        <f aca="false">ROUND(I25*E25,2)</f>
        <v>0</v>
      </c>
      <c r="O25" s="153" t="n">
        <f aca="false">ROUND(J25*E25,2)</f>
        <v>0</v>
      </c>
      <c r="P25" s="154" t="n">
        <f aca="false">ROUND(M25+N25+O25,2)</f>
        <v>0</v>
      </c>
      <c r="Q25" s="390"/>
      <c r="R25" s="391"/>
      <c r="S25" s="391"/>
      <c r="T25" s="391"/>
      <c r="U25" s="391"/>
      <c r="V25" s="391"/>
      <c r="W25" s="391"/>
      <c r="X25" s="391"/>
      <c r="Y25" s="391"/>
      <c r="Z25" s="391"/>
      <c r="AA25" s="391"/>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6.5" hidden="false" customHeight="false" outlineLevel="0" collapsed="false">
      <c r="A26" s="146" t="n">
        <v>4</v>
      </c>
      <c r="B26" s="147" t="s">
        <v>66</v>
      </c>
      <c r="C26" s="148" t="s">
        <v>328</v>
      </c>
      <c r="D26" s="214" t="s">
        <v>89</v>
      </c>
      <c r="E26" s="242" t="n">
        <v>1072.1</v>
      </c>
      <c r="F26" s="84"/>
      <c r="G26" s="84"/>
      <c r="H26" s="84"/>
      <c r="I26" s="84"/>
      <c r="J26" s="84"/>
      <c r="K26" s="310" t="n">
        <f aca="false">ROUND(SUM(J26+H26+I26),2)</f>
        <v>0</v>
      </c>
      <c r="L26" s="318" t="n">
        <f aca="false">ROUND(F26*$E26,1)</f>
        <v>0</v>
      </c>
      <c r="M26" s="312" t="n">
        <f aca="false">ROUND(E26*H26,2)</f>
        <v>0</v>
      </c>
      <c r="N26" s="312" t="n">
        <f aca="false">ROUND(I26*E26,2)</f>
        <v>0</v>
      </c>
      <c r="O26" s="312" t="n">
        <f aca="false">ROUND(J26*E26,2)</f>
        <v>0</v>
      </c>
      <c r="P26" s="319" t="n">
        <f aca="false">ROUND(M26+N26+O26,2)</f>
        <v>0</v>
      </c>
      <c r="Q26" s="392"/>
      <c r="R26" s="391"/>
      <c r="S26" s="391"/>
      <c r="T26" s="391"/>
      <c r="U26" s="391"/>
      <c r="V26" s="391"/>
      <c r="W26" s="391"/>
      <c r="X26" s="391"/>
      <c r="Y26" s="391"/>
      <c r="Z26" s="391"/>
      <c r="AA26" s="391"/>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c r="B27" s="147"/>
      <c r="C27" s="217" t="s">
        <v>181</v>
      </c>
      <c r="D27" s="214" t="s">
        <v>120</v>
      </c>
      <c r="E27" s="149" t="n">
        <v>278.7</v>
      </c>
      <c r="F27" s="84"/>
      <c r="G27" s="84"/>
      <c r="H27" s="84"/>
      <c r="I27" s="84"/>
      <c r="J27" s="84"/>
      <c r="K27" s="310" t="n">
        <f aca="false">ROUND(SUM(J27+H27+I27),2)</f>
        <v>0</v>
      </c>
      <c r="L27" s="318" t="n">
        <f aca="false">ROUND(F27*$E27,1)</f>
        <v>0</v>
      </c>
      <c r="M27" s="312" t="n">
        <f aca="false">ROUND(E27*H27,2)</f>
        <v>0</v>
      </c>
      <c r="N27" s="312" t="n">
        <f aca="false">ROUND(I27*E27,2)</f>
        <v>0</v>
      </c>
      <c r="O27" s="312" t="n">
        <f aca="false">ROUND(J27*E27,2)</f>
        <v>0</v>
      </c>
      <c r="P27" s="319" t="n">
        <f aca="false">ROUND(M27+N27+O27,2)</f>
        <v>0</v>
      </c>
      <c r="Q27" s="392"/>
      <c r="R27" s="391"/>
      <c r="S27" s="391"/>
      <c r="T27" s="391"/>
      <c r="U27" s="391"/>
      <c r="V27" s="391"/>
      <c r="W27" s="391"/>
      <c r="X27" s="391"/>
      <c r="Y27" s="391"/>
      <c r="Z27" s="391"/>
      <c r="AA27" s="391"/>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5" hidden="false" customHeight="false" outlineLevel="0" collapsed="false">
      <c r="A28" s="146"/>
      <c r="B28" s="147"/>
      <c r="C28" s="217" t="s">
        <v>230</v>
      </c>
      <c r="D28" s="214" t="s">
        <v>120</v>
      </c>
      <c r="E28" s="156" t="n">
        <v>3752.4</v>
      </c>
      <c r="F28" s="84"/>
      <c r="G28" s="84"/>
      <c r="H28" s="84"/>
      <c r="I28" s="84"/>
      <c r="J28" s="84"/>
      <c r="K28" s="310" t="n">
        <f aca="false">ROUND(SUM(J28+H28+I28),2)</f>
        <v>0</v>
      </c>
      <c r="L28" s="318" t="n">
        <f aca="false">ROUND(F28*$E28,1)</f>
        <v>0</v>
      </c>
      <c r="M28" s="312" t="n">
        <f aca="false">ROUND(E28*H28,2)</f>
        <v>0</v>
      </c>
      <c r="N28" s="312" t="n">
        <f aca="false">ROUND(I28*E28,2)</f>
        <v>0</v>
      </c>
      <c r="O28" s="312" t="n">
        <f aca="false">ROUND(J28*E28,2)</f>
        <v>0</v>
      </c>
      <c r="P28" s="319" t="n">
        <f aca="false">ROUND(M28+N28+O28,2)</f>
        <v>0</v>
      </c>
      <c r="Q28" s="392"/>
      <c r="R28" s="391"/>
      <c r="S28" s="391"/>
      <c r="T28" s="391"/>
      <c r="U28" s="391"/>
      <c r="V28" s="391"/>
      <c r="W28" s="391"/>
      <c r="X28" s="391"/>
      <c r="Y28" s="391"/>
      <c r="Z28" s="391"/>
      <c r="AA28" s="391"/>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5" hidden="false" customHeight="false" outlineLevel="0" collapsed="false">
      <c r="A29" s="146" t="n">
        <v>5</v>
      </c>
      <c r="B29" s="147" t="s">
        <v>66</v>
      </c>
      <c r="C29" s="227" t="s">
        <v>329</v>
      </c>
      <c r="D29" s="214" t="s">
        <v>89</v>
      </c>
      <c r="E29" s="242" t="n">
        <v>110</v>
      </c>
      <c r="F29" s="84"/>
      <c r="G29" s="84"/>
      <c r="H29" s="84"/>
      <c r="I29" s="84"/>
      <c r="J29" s="84"/>
      <c r="K29" s="151" t="n">
        <f aca="false">ROUND(SUM(J29+H29+I29),2)</f>
        <v>0</v>
      </c>
      <c r="L29" s="224" t="n">
        <f aca="false">ROUND(F29*$E29,1)</f>
        <v>0</v>
      </c>
      <c r="M29" s="153" t="n">
        <f aca="false">ROUND(E29*H29,2)</f>
        <v>0</v>
      </c>
      <c r="N29" s="153" t="n">
        <f aca="false">ROUND(I29*E29,2)</f>
        <v>0</v>
      </c>
      <c r="O29" s="153" t="n">
        <f aca="false">ROUND(J29*E29,2)</f>
        <v>0</v>
      </c>
      <c r="P29" s="154" t="n">
        <f aca="false">ROUND(M29+N29+O29,2)</f>
        <v>0</v>
      </c>
      <c r="Q29" s="393"/>
      <c r="R29" s="391"/>
      <c r="S29" s="391"/>
      <c r="T29" s="391"/>
      <c r="U29" s="391"/>
      <c r="V29" s="391"/>
      <c r="W29" s="391"/>
      <c r="X29" s="391"/>
      <c r="Y29" s="391"/>
      <c r="Z29" s="391"/>
      <c r="AA29" s="391"/>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5" hidden="false" customHeight="false" outlineLevel="0" collapsed="false">
      <c r="A30" s="146"/>
      <c r="B30" s="241"/>
      <c r="C30" s="217" t="s">
        <v>330</v>
      </c>
      <c r="D30" s="214" t="s">
        <v>108</v>
      </c>
      <c r="E30" s="242" t="n">
        <v>1155</v>
      </c>
      <c r="F30" s="84"/>
      <c r="G30" s="84"/>
      <c r="H30" s="84"/>
      <c r="I30" s="84"/>
      <c r="J30" s="84"/>
      <c r="K30" s="151" t="n">
        <f aca="false">ROUND(SUM(J30+H30+I30),2)</f>
        <v>0</v>
      </c>
      <c r="L30" s="224" t="n">
        <f aca="false">ROUND(F30*$E30,1)</f>
        <v>0</v>
      </c>
      <c r="M30" s="153" t="n">
        <f aca="false">ROUND(E30*H30,2)</f>
        <v>0</v>
      </c>
      <c r="N30" s="153" t="n">
        <f aca="false">ROUND(I30*E30,2)</f>
        <v>0</v>
      </c>
      <c r="O30" s="153" t="n">
        <f aca="false">ROUND(J30*E30,2)</f>
        <v>0</v>
      </c>
      <c r="P30" s="154" t="n">
        <f aca="false">ROUND(M30+N30+O30,2)</f>
        <v>0</v>
      </c>
      <c r="Q30" s="390"/>
      <c r="R30" s="391"/>
      <c r="S30" s="391"/>
      <c r="T30" s="391"/>
      <c r="U30" s="391"/>
      <c r="V30" s="391"/>
      <c r="W30" s="391"/>
      <c r="X30" s="391"/>
      <c r="Y30" s="391"/>
      <c r="Z30" s="391"/>
      <c r="AA30" s="391"/>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4.05" hidden="false" customHeight="false" outlineLevel="0" collapsed="false">
      <c r="A31" s="146"/>
      <c r="B31" s="147"/>
      <c r="C31" s="217" t="s">
        <v>181</v>
      </c>
      <c r="D31" s="214" t="s">
        <v>120</v>
      </c>
      <c r="E31" s="149" t="n">
        <v>68.6</v>
      </c>
      <c r="F31" s="84"/>
      <c r="G31" s="84"/>
      <c r="H31" s="84"/>
      <c r="I31" s="84"/>
      <c r="J31" s="84"/>
      <c r="K31" s="310" t="n">
        <f aca="false">ROUND(SUM(J31+H31+I31),2)</f>
        <v>0</v>
      </c>
      <c r="L31" s="318" t="n">
        <f aca="false">ROUND(F31*$E31,1)</f>
        <v>0</v>
      </c>
      <c r="M31" s="312" t="n">
        <f aca="false">ROUND(E31*H31,2)</f>
        <v>0</v>
      </c>
      <c r="N31" s="312" t="n">
        <f aca="false">ROUND(I31*E31,2)</f>
        <v>0</v>
      </c>
      <c r="O31" s="312" t="n">
        <f aca="false">ROUND(J31*E31,2)</f>
        <v>0</v>
      </c>
      <c r="P31" s="319" t="n">
        <f aca="false">ROUND(M31+N31+O31,2)</f>
        <v>0</v>
      </c>
      <c r="Q31" s="392"/>
      <c r="R31" s="391"/>
      <c r="S31" s="391"/>
      <c r="T31" s="391"/>
      <c r="U31" s="391"/>
      <c r="V31" s="391"/>
      <c r="W31" s="391"/>
      <c r="X31" s="391"/>
      <c r="Y31" s="391"/>
      <c r="Z31" s="391"/>
      <c r="AA31" s="391"/>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4.05" hidden="false" customHeight="false" outlineLevel="0" collapsed="false">
      <c r="A32" s="146"/>
      <c r="B32" s="241"/>
      <c r="C32" s="217" t="s">
        <v>177</v>
      </c>
      <c r="D32" s="214" t="s">
        <v>120</v>
      </c>
      <c r="E32" s="242" t="n">
        <v>924</v>
      </c>
      <c r="F32" s="84"/>
      <c r="G32" s="84"/>
      <c r="H32" s="84"/>
      <c r="I32" s="84"/>
      <c r="J32" s="84"/>
      <c r="K32" s="151" t="n">
        <f aca="false">ROUND(SUM(J32+H32+I32),2)</f>
        <v>0</v>
      </c>
      <c r="L32" s="224" t="n">
        <f aca="false">ROUND(F32*$E32,1)</f>
        <v>0</v>
      </c>
      <c r="M32" s="153" t="n">
        <f aca="false">ROUND(E32*H32,2)</f>
        <v>0</v>
      </c>
      <c r="N32" s="153" t="n">
        <f aca="false">ROUND(I32*E32,2)</f>
        <v>0</v>
      </c>
      <c r="O32" s="153" t="n">
        <f aca="false">ROUND(J32*E32,2)</f>
        <v>0</v>
      </c>
      <c r="P32" s="154" t="n">
        <f aca="false">ROUND(M32+N32+O32,2)</f>
        <v>0</v>
      </c>
      <c r="Q32" s="390"/>
      <c r="R32" s="391"/>
      <c r="S32" s="391"/>
      <c r="T32" s="391"/>
      <c r="U32" s="391"/>
      <c r="V32" s="391"/>
      <c r="W32" s="391"/>
      <c r="X32" s="391"/>
      <c r="Y32" s="391"/>
      <c r="Z32" s="391"/>
      <c r="AA32" s="391"/>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4.05" hidden="false" customHeight="false" outlineLevel="0" collapsed="false">
      <c r="A33" s="146"/>
      <c r="B33" s="241"/>
      <c r="C33" s="217" t="s">
        <v>178</v>
      </c>
      <c r="D33" s="214" t="s">
        <v>89</v>
      </c>
      <c r="E33" s="242" t="n">
        <v>162.4</v>
      </c>
      <c r="F33" s="84"/>
      <c r="G33" s="84"/>
      <c r="H33" s="84"/>
      <c r="I33" s="84"/>
      <c r="J33" s="84"/>
      <c r="K33" s="151" t="n">
        <f aca="false">ROUND(SUM(J33+H33+I33),2)</f>
        <v>0</v>
      </c>
      <c r="L33" s="224" t="n">
        <f aca="false">ROUND(F33*$E33,1)</f>
        <v>0</v>
      </c>
      <c r="M33" s="153" t="n">
        <f aca="false">ROUND(E33*H33,2)</f>
        <v>0</v>
      </c>
      <c r="N33" s="153" t="n">
        <f aca="false">ROUND(I33*E33,2)</f>
        <v>0</v>
      </c>
      <c r="O33" s="153" t="n">
        <f aca="false">ROUND(J33*E33,2)</f>
        <v>0</v>
      </c>
      <c r="P33" s="154" t="n">
        <f aca="false">ROUND(M33+N33+O33,2)</f>
        <v>0</v>
      </c>
      <c r="Q33" s="390"/>
      <c r="R33" s="391"/>
      <c r="S33" s="391"/>
      <c r="T33" s="391"/>
      <c r="U33" s="391"/>
      <c r="V33" s="391"/>
      <c r="W33" s="391"/>
      <c r="X33" s="391"/>
      <c r="Y33" s="391"/>
      <c r="Z33" s="391"/>
      <c r="AA33" s="391"/>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6.5" hidden="false" customHeight="false" outlineLevel="0" collapsed="false">
      <c r="A34" s="146"/>
      <c r="B34" s="147"/>
      <c r="C34" s="217" t="s">
        <v>230</v>
      </c>
      <c r="D34" s="214" t="s">
        <v>120</v>
      </c>
      <c r="E34" s="149" t="n">
        <v>462</v>
      </c>
      <c r="F34" s="84"/>
      <c r="G34" s="84"/>
      <c r="H34" s="84"/>
      <c r="I34" s="84"/>
      <c r="J34" s="84"/>
      <c r="K34" s="310" t="n">
        <f aca="false">ROUND(SUM(J34+H34+I34),2)</f>
        <v>0</v>
      </c>
      <c r="L34" s="318" t="n">
        <f aca="false">ROUND(F34*$E34,1)</f>
        <v>0</v>
      </c>
      <c r="M34" s="312" t="n">
        <f aca="false">ROUND(E34*H34,2)</f>
        <v>0</v>
      </c>
      <c r="N34" s="312" t="n">
        <f aca="false">ROUND(I34*E34,2)</f>
        <v>0</v>
      </c>
      <c r="O34" s="312" t="n">
        <f aca="false">ROUND(J34*E34,2)</f>
        <v>0</v>
      </c>
      <c r="P34" s="319" t="n">
        <f aca="false">ROUND(M34+N34+O34,2)</f>
        <v>0</v>
      </c>
      <c r="Q34" s="392"/>
      <c r="R34" s="391"/>
      <c r="S34" s="391"/>
      <c r="T34" s="391"/>
      <c r="U34" s="391"/>
      <c r="V34" s="391"/>
      <c r="W34" s="391"/>
      <c r="X34" s="391"/>
      <c r="Y34" s="391"/>
      <c r="Z34" s="391"/>
      <c r="AA34" s="391"/>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5" hidden="false" customHeight="false" outlineLevel="0" collapsed="false">
      <c r="A35" s="146" t="n">
        <v>6</v>
      </c>
      <c r="B35" s="147" t="s">
        <v>66</v>
      </c>
      <c r="C35" s="148" t="s">
        <v>331</v>
      </c>
      <c r="D35" s="214" t="s">
        <v>89</v>
      </c>
      <c r="E35" s="242" t="n">
        <v>19.01</v>
      </c>
      <c r="F35" s="84"/>
      <c r="G35" s="84"/>
      <c r="H35" s="84"/>
      <c r="I35" s="84"/>
      <c r="J35" s="84"/>
      <c r="K35" s="151" t="n">
        <f aca="false">ROUND(SUM(J35+H35+I35),2)</f>
        <v>0</v>
      </c>
      <c r="L35" s="224" t="n">
        <f aca="false">ROUND(F35*$E35,1)</f>
        <v>0</v>
      </c>
      <c r="M35" s="153" t="n">
        <f aca="false">ROUND(E35*H35,2)</f>
        <v>0</v>
      </c>
      <c r="N35" s="153" t="n">
        <f aca="false">ROUND(I35*E35,2)</f>
        <v>0</v>
      </c>
      <c r="O35" s="153" t="n">
        <f aca="false">ROUND(J35*E35,2)</f>
        <v>0</v>
      </c>
      <c r="P35" s="154" t="n">
        <f aca="false">ROUND(M35+N35+O35,2)</f>
        <v>0</v>
      </c>
      <c r="Q35" s="393"/>
      <c r="R35" s="391"/>
      <c r="S35" s="391"/>
      <c r="T35" s="391"/>
      <c r="U35" s="391"/>
      <c r="V35" s="391"/>
      <c r="W35" s="391"/>
      <c r="X35" s="391"/>
      <c r="Y35" s="391"/>
      <c r="Z35" s="391"/>
      <c r="AA35" s="391"/>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05" hidden="false" customHeight="false" outlineLevel="0" collapsed="false">
      <c r="A36" s="146"/>
      <c r="B36" s="241"/>
      <c r="C36" s="217" t="s">
        <v>177</v>
      </c>
      <c r="D36" s="214" t="s">
        <v>120</v>
      </c>
      <c r="E36" s="242" t="n">
        <v>133.1</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298"/>
      <c r="R36" s="391"/>
      <c r="S36" s="391"/>
      <c r="T36" s="391"/>
      <c r="U36" s="391"/>
      <c r="V36" s="391"/>
      <c r="W36" s="391"/>
      <c r="X36" s="391"/>
      <c r="Y36" s="391"/>
      <c r="Z36" s="391"/>
      <c r="AA36" s="391"/>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4.05" hidden="false" customHeight="false" outlineLevel="0" collapsed="false">
      <c r="A37" s="146"/>
      <c r="B37" s="241"/>
      <c r="C37" s="217" t="s">
        <v>178</v>
      </c>
      <c r="D37" s="214" t="s">
        <v>89</v>
      </c>
      <c r="E37" s="242" t="n">
        <v>20.91</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98"/>
      <c r="R37" s="391"/>
      <c r="S37" s="391"/>
      <c r="T37" s="391"/>
      <c r="U37" s="391"/>
      <c r="V37" s="391"/>
      <c r="W37" s="391"/>
      <c r="X37" s="391"/>
      <c r="Y37" s="391"/>
      <c r="Z37" s="391"/>
      <c r="AA37" s="391"/>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5" hidden="false" customHeight="false" outlineLevel="0" collapsed="false">
      <c r="A38" s="146"/>
      <c r="B38" s="241"/>
      <c r="C38" s="217" t="s">
        <v>254</v>
      </c>
      <c r="D38" s="214" t="s">
        <v>108</v>
      </c>
      <c r="E38" s="242" t="n">
        <v>209.11</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298"/>
      <c r="R38" s="391"/>
      <c r="S38" s="391"/>
      <c r="T38" s="391"/>
      <c r="U38" s="391"/>
      <c r="V38" s="391"/>
      <c r="W38" s="391"/>
      <c r="X38" s="391"/>
      <c r="Y38" s="391"/>
      <c r="Z38" s="391"/>
      <c r="AA38" s="391"/>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05" hidden="false" customHeight="false" outlineLevel="0" collapsed="false">
      <c r="A39" s="146" t="n">
        <v>7</v>
      </c>
      <c r="B39" s="147" t="s">
        <v>66</v>
      </c>
      <c r="C39" s="227" t="s">
        <v>255</v>
      </c>
      <c r="D39" s="214" t="s">
        <v>108</v>
      </c>
      <c r="E39" s="242" t="n">
        <v>190.1</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98"/>
      <c r="R39" s="391"/>
      <c r="S39" s="391"/>
      <c r="T39" s="391"/>
      <c r="U39" s="391"/>
      <c r="V39" s="391"/>
      <c r="W39" s="391"/>
      <c r="X39" s="391"/>
      <c r="Y39" s="391"/>
      <c r="Z39" s="391"/>
      <c r="AA39" s="391"/>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4.05" hidden="false" customHeight="false" outlineLevel="0" collapsed="false">
      <c r="A40" s="146"/>
      <c r="B40" s="241"/>
      <c r="C40" s="217" t="s">
        <v>135</v>
      </c>
      <c r="D40" s="214" t="s">
        <v>108</v>
      </c>
      <c r="E40" s="251" t="n">
        <v>674.5</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98"/>
      <c r="R40" s="391"/>
      <c r="S40" s="391"/>
      <c r="T40" s="391"/>
      <c r="U40" s="391"/>
      <c r="V40" s="391"/>
      <c r="W40" s="391"/>
      <c r="X40" s="391"/>
      <c r="Y40" s="391"/>
      <c r="Z40" s="391"/>
      <c r="AA40" s="391"/>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4.05" hidden="false" customHeight="false" outlineLevel="0" collapsed="false">
      <c r="A41" s="146"/>
      <c r="B41" s="241"/>
      <c r="C41" s="217" t="s">
        <v>133</v>
      </c>
      <c r="D41" s="214" t="s">
        <v>136</v>
      </c>
      <c r="E41" s="214" t="n">
        <v>1</v>
      </c>
      <c r="F41" s="84"/>
      <c r="G41" s="84"/>
      <c r="H41" s="84"/>
      <c r="I41" s="84"/>
      <c r="J41" s="84"/>
      <c r="K41" s="151" t="n">
        <f aca="false">ROUND(SUM(J41+H41+I41),2)</f>
        <v>0</v>
      </c>
      <c r="L41" s="224" t="n">
        <f aca="false">ROUND(F41*$E41,1)</f>
        <v>0</v>
      </c>
      <c r="M41" s="153" t="n">
        <f aca="false">ROUND(E41*H41,2)</f>
        <v>0</v>
      </c>
      <c r="N41" s="153" t="n">
        <f aca="false">ROUND(I41*E41,2)</f>
        <v>0</v>
      </c>
      <c r="O41" s="153" t="n">
        <f aca="false">ROUND(J41*E41,2)</f>
        <v>0</v>
      </c>
      <c r="P41" s="154" t="n">
        <f aca="false">ROUND(M41+N41+O41,2)</f>
        <v>0</v>
      </c>
      <c r="Q41" s="298"/>
      <c r="R41" s="391"/>
      <c r="S41" s="391"/>
      <c r="T41" s="391"/>
      <c r="U41" s="391"/>
      <c r="V41" s="391"/>
      <c r="W41" s="391"/>
      <c r="X41" s="391"/>
      <c r="Y41" s="391"/>
      <c r="Z41" s="391"/>
      <c r="AA41" s="391"/>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5" hidden="false" customHeight="false" outlineLevel="0" collapsed="false">
      <c r="A42" s="146" t="n">
        <v>8</v>
      </c>
      <c r="B42" s="147" t="s">
        <v>66</v>
      </c>
      <c r="C42" s="148" t="s">
        <v>332</v>
      </c>
      <c r="D42" s="214" t="s">
        <v>89</v>
      </c>
      <c r="E42" s="242" t="n">
        <v>385.4</v>
      </c>
      <c r="F42" s="84"/>
      <c r="G42" s="84"/>
      <c r="H42" s="84"/>
      <c r="I42" s="84"/>
      <c r="J42" s="84"/>
      <c r="K42" s="151" t="n">
        <f aca="false">ROUND(SUM(J42+H42+I42),2)</f>
        <v>0</v>
      </c>
      <c r="L42" s="224" t="n">
        <f aca="false">ROUND(F42*$E42,1)</f>
        <v>0</v>
      </c>
      <c r="M42" s="153" t="n">
        <f aca="false">ROUND(E42*H42,2)</f>
        <v>0</v>
      </c>
      <c r="N42" s="153" t="n">
        <f aca="false">ROUND(I42*E42,2)</f>
        <v>0</v>
      </c>
      <c r="O42" s="153" t="n">
        <f aca="false">ROUND(J42*E42,2)</f>
        <v>0</v>
      </c>
      <c r="P42" s="154" t="n">
        <f aca="false">ROUND(M42+N42+O42,2)</f>
        <v>0</v>
      </c>
      <c r="Q42" s="390"/>
      <c r="R42" s="391"/>
      <c r="S42" s="391"/>
      <c r="T42" s="391"/>
      <c r="U42" s="391"/>
      <c r="V42" s="391"/>
      <c r="W42" s="391"/>
      <c r="X42" s="391"/>
      <c r="Y42" s="391"/>
      <c r="Z42" s="391"/>
      <c r="AA42" s="391"/>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4.05" hidden="false" customHeight="false" outlineLevel="0" collapsed="false">
      <c r="A43" s="146"/>
      <c r="B43" s="147"/>
      <c r="C43" s="217" t="s">
        <v>181</v>
      </c>
      <c r="D43" s="214" t="s">
        <v>120</v>
      </c>
      <c r="E43" s="149" t="n">
        <v>100.2</v>
      </c>
      <c r="F43" s="84"/>
      <c r="G43" s="84"/>
      <c r="H43" s="84"/>
      <c r="I43" s="84"/>
      <c r="J43" s="84"/>
      <c r="K43" s="310" t="n">
        <f aca="false">ROUND(SUM(J43+H43+I43),2)</f>
        <v>0</v>
      </c>
      <c r="L43" s="318" t="n">
        <f aca="false">ROUND(F43*$E43,1)</f>
        <v>0</v>
      </c>
      <c r="M43" s="312" t="n">
        <f aca="false">ROUND(E43*H43,2)</f>
        <v>0</v>
      </c>
      <c r="N43" s="312" t="n">
        <f aca="false">ROUND(I43*E43,2)</f>
        <v>0</v>
      </c>
      <c r="O43" s="312" t="n">
        <f aca="false">ROUND(J43*E43,2)</f>
        <v>0</v>
      </c>
      <c r="P43" s="319" t="n">
        <f aca="false">ROUND(M43+N43+O43,2)</f>
        <v>0</v>
      </c>
      <c r="Q43" s="392"/>
      <c r="R43" s="391"/>
      <c r="S43" s="391"/>
      <c r="T43" s="391"/>
      <c r="U43" s="391"/>
      <c r="V43" s="391"/>
      <c r="W43" s="391"/>
      <c r="X43" s="391"/>
      <c r="Y43" s="391"/>
      <c r="Z43" s="391"/>
      <c r="AA43" s="391"/>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05" hidden="false" customHeight="false" outlineLevel="0" collapsed="false">
      <c r="A44" s="146"/>
      <c r="B44" s="241"/>
      <c r="C44" s="217" t="s">
        <v>177</v>
      </c>
      <c r="D44" s="214" t="s">
        <v>120</v>
      </c>
      <c r="E44" s="242" t="n">
        <v>2697.8</v>
      </c>
      <c r="F44" s="84"/>
      <c r="G44" s="84"/>
      <c r="H44" s="84"/>
      <c r="I44" s="84"/>
      <c r="J44" s="84"/>
      <c r="K44" s="151" t="n">
        <f aca="false">ROUND(SUM(J44+H44+I44),2)</f>
        <v>0</v>
      </c>
      <c r="L44" s="224" t="n">
        <f aca="false">ROUND(F44*$E44,1)</f>
        <v>0</v>
      </c>
      <c r="M44" s="153" t="n">
        <f aca="false">ROUND(E44*H44,2)</f>
        <v>0</v>
      </c>
      <c r="N44" s="153" t="n">
        <f aca="false">ROUND(I44*E44,2)</f>
        <v>0</v>
      </c>
      <c r="O44" s="153" t="n">
        <f aca="false">ROUND(J44*E44,2)</f>
        <v>0</v>
      </c>
      <c r="P44" s="154" t="n">
        <f aca="false">ROUND(M44+N44+O44,2)</f>
        <v>0</v>
      </c>
      <c r="Q44" s="390"/>
      <c r="R44" s="391"/>
      <c r="S44" s="391"/>
      <c r="T44" s="391"/>
      <c r="U44" s="391"/>
      <c r="V44" s="391"/>
      <c r="W44" s="391"/>
      <c r="X44" s="391"/>
      <c r="Y44" s="391"/>
      <c r="Z44" s="391"/>
      <c r="AA44" s="391"/>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05" hidden="false" customHeight="false" outlineLevel="0" collapsed="false">
      <c r="A45" s="146"/>
      <c r="B45" s="241"/>
      <c r="C45" s="217" t="s">
        <v>178</v>
      </c>
      <c r="D45" s="214" t="s">
        <v>89</v>
      </c>
      <c r="E45" s="242" t="n">
        <v>474</v>
      </c>
      <c r="F45" s="84"/>
      <c r="G45" s="84"/>
      <c r="H45" s="84"/>
      <c r="I45" s="84"/>
      <c r="J45" s="84"/>
      <c r="K45" s="151" t="n">
        <f aca="false">ROUND(SUM(J45+H45+I45),2)</f>
        <v>0</v>
      </c>
      <c r="L45" s="224" t="n">
        <f aca="false">ROUND(F45*$E45,1)</f>
        <v>0</v>
      </c>
      <c r="M45" s="153" t="n">
        <f aca="false">ROUND(E45*H45,2)</f>
        <v>0</v>
      </c>
      <c r="N45" s="153" t="n">
        <f aca="false">ROUND(I45*E45,2)</f>
        <v>0</v>
      </c>
      <c r="O45" s="153" t="n">
        <f aca="false">ROUND(J45*E45,2)</f>
        <v>0</v>
      </c>
      <c r="P45" s="154" t="n">
        <f aca="false">ROUND(M45+N45+O45,2)</f>
        <v>0</v>
      </c>
      <c r="Q45" s="390"/>
      <c r="R45" s="391"/>
      <c r="S45" s="391"/>
      <c r="T45" s="391"/>
      <c r="U45" s="391"/>
      <c r="V45" s="391"/>
      <c r="W45" s="391"/>
      <c r="X45" s="391"/>
      <c r="Y45" s="391"/>
      <c r="Z45" s="391"/>
      <c r="AA45" s="391"/>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6.5" hidden="false" customHeight="false" outlineLevel="0" collapsed="false">
      <c r="A46" s="146" t="n">
        <v>9</v>
      </c>
      <c r="B46" s="147" t="s">
        <v>66</v>
      </c>
      <c r="C46" s="148" t="s">
        <v>333</v>
      </c>
      <c r="D46" s="214" t="s">
        <v>89</v>
      </c>
      <c r="E46" s="242" t="n">
        <v>385.4</v>
      </c>
      <c r="F46" s="84"/>
      <c r="G46" s="84"/>
      <c r="H46" s="84"/>
      <c r="I46" s="84"/>
      <c r="J46" s="84"/>
      <c r="K46" s="310" t="n">
        <f aca="false">ROUND(SUM(J46+H46+I46),2)</f>
        <v>0</v>
      </c>
      <c r="L46" s="318" t="n">
        <f aca="false">ROUND(F46*$E46,1)</f>
        <v>0</v>
      </c>
      <c r="M46" s="312" t="n">
        <f aca="false">ROUND(E46*H46,2)</f>
        <v>0</v>
      </c>
      <c r="N46" s="312" t="n">
        <f aca="false">ROUND(I46*E46,2)</f>
        <v>0</v>
      </c>
      <c r="O46" s="312" t="n">
        <f aca="false">ROUND(J46*E46,2)</f>
        <v>0</v>
      </c>
      <c r="P46" s="319" t="n">
        <f aca="false">ROUND(M46+N46+O46,2)</f>
        <v>0</v>
      </c>
      <c r="Q46" s="392"/>
      <c r="R46" s="391"/>
      <c r="S46" s="391"/>
      <c r="T46" s="391"/>
      <c r="U46" s="391"/>
      <c r="V46" s="391"/>
      <c r="W46" s="391"/>
      <c r="X46" s="391"/>
      <c r="Y46" s="391"/>
      <c r="Z46" s="391"/>
      <c r="AA46" s="391"/>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4.05" hidden="false" customHeight="false" outlineLevel="0" collapsed="false">
      <c r="A47" s="146"/>
      <c r="B47" s="147"/>
      <c r="C47" s="217" t="s">
        <v>181</v>
      </c>
      <c r="D47" s="214" t="s">
        <v>120</v>
      </c>
      <c r="E47" s="149" t="n">
        <v>100.2</v>
      </c>
      <c r="F47" s="84"/>
      <c r="G47" s="84"/>
      <c r="H47" s="84"/>
      <c r="I47" s="84"/>
      <c r="J47" s="84"/>
      <c r="K47" s="310" t="n">
        <f aca="false">ROUND(SUM(J47+H47+I47),2)</f>
        <v>0</v>
      </c>
      <c r="L47" s="318" t="n">
        <f aca="false">ROUND(F47*$E47,1)</f>
        <v>0</v>
      </c>
      <c r="M47" s="312" t="n">
        <f aca="false">ROUND(E47*H47,2)</f>
        <v>0</v>
      </c>
      <c r="N47" s="312" t="n">
        <f aca="false">ROUND(I47*E47,2)</f>
        <v>0</v>
      </c>
      <c r="O47" s="312" t="n">
        <f aca="false">ROUND(J47*E47,2)</f>
        <v>0</v>
      </c>
      <c r="P47" s="319" t="n">
        <f aca="false">ROUND(M47+N47+O47,2)</f>
        <v>0</v>
      </c>
      <c r="Q47" s="392"/>
      <c r="R47" s="391"/>
      <c r="S47" s="391"/>
      <c r="T47" s="391"/>
      <c r="U47" s="391"/>
      <c r="V47" s="391"/>
      <c r="W47" s="391"/>
      <c r="X47" s="391"/>
      <c r="Y47" s="391"/>
      <c r="Z47" s="391"/>
      <c r="AA47" s="391"/>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6.5" hidden="false" customHeight="false" outlineLevel="0" collapsed="false">
      <c r="A48" s="146"/>
      <c r="B48" s="147"/>
      <c r="C48" s="217" t="s">
        <v>230</v>
      </c>
      <c r="D48" s="214" t="s">
        <v>120</v>
      </c>
      <c r="E48" s="156" t="n">
        <v>1348.9</v>
      </c>
      <c r="F48" s="84"/>
      <c r="G48" s="84"/>
      <c r="H48" s="84"/>
      <c r="I48" s="84"/>
      <c r="J48" s="84"/>
      <c r="K48" s="310" t="n">
        <f aca="false">ROUND(SUM(J48+H48+I48),2)</f>
        <v>0</v>
      </c>
      <c r="L48" s="318" t="n">
        <f aca="false">ROUND(F48*$E48,1)</f>
        <v>0</v>
      </c>
      <c r="M48" s="312" t="n">
        <f aca="false">ROUND(E48*H48,2)</f>
        <v>0</v>
      </c>
      <c r="N48" s="312" t="n">
        <f aca="false">ROUND(I48*E48,2)</f>
        <v>0</v>
      </c>
      <c r="O48" s="312" t="n">
        <f aca="false">ROUND(J48*E48,2)</f>
        <v>0</v>
      </c>
      <c r="P48" s="319" t="n">
        <f aca="false">ROUND(M48+N48+O48,2)</f>
        <v>0</v>
      </c>
      <c r="Q48" s="392"/>
      <c r="R48" s="391"/>
      <c r="S48" s="391"/>
      <c r="T48" s="391"/>
      <c r="U48" s="391"/>
      <c r="V48" s="391"/>
      <c r="W48" s="391"/>
      <c r="X48" s="391"/>
      <c r="Y48" s="391"/>
      <c r="Z48" s="391"/>
      <c r="AA48" s="391"/>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4.05" hidden="false" customHeight="false" outlineLevel="0" collapsed="false">
      <c r="A49" s="146"/>
      <c r="B49" s="394"/>
      <c r="C49" s="252" t="s">
        <v>334</v>
      </c>
      <c r="D49" s="232"/>
      <c r="E49" s="214"/>
      <c r="F49" s="84"/>
      <c r="G49" s="84"/>
      <c r="H49" s="84"/>
      <c r="I49" s="84"/>
      <c r="J49" s="84"/>
      <c r="K49" s="266"/>
      <c r="L49" s="233" t="n">
        <f aca="false">SUM(L17:L48)</f>
        <v>0</v>
      </c>
      <c r="M49" s="234" t="n">
        <f aca="false">SUM(M17:M48)</f>
        <v>0</v>
      </c>
      <c r="N49" s="234" t="n">
        <f aca="false">SUM(N17:N48)</f>
        <v>0</v>
      </c>
      <c r="O49" s="234" t="n">
        <f aca="false">SUM(O17:O48)</f>
        <v>0</v>
      </c>
      <c r="P49" s="234" t="n">
        <f aca="false">SUM(P17:P48)</f>
        <v>0</v>
      </c>
      <c r="Q49" s="235"/>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05" hidden="false" customHeight="false" outlineLevel="0" collapsed="false">
      <c r="A50" s="146"/>
      <c r="B50" s="212"/>
      <c r="C50" s="213" t="s">
        <v>335</v>
      </c>
      <c r="D50" s="214"/>
      <c r="E50" s="214"/>
      <c r="F50" s="84"/>
      <c r="G50" s="84"/>
      <c r="H50" s="84"/>
      <c r="I50" s="84"/>
      <c r="J50" s="84"/>
      <c r="K50" s="266"/>
      <c r="L50" s="267"/>
      <c r="M50" s="240"/>
      <c r="N50" s="240"/>
      <c r="O50" s="240"/>
      <c r="P50" s="240"/>
      <c r="Q50" s="268"/>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05" hidden="false" customHeight="false" outlineLevel="0" collapsed="false">
      <c r="A51" s="146" t="n">
        <v>10</v>
      </c>
      <c r="B51" s="147" t="s">
        <v>66</v>
      </c>
      <c r="C51" s="227" t="s">
        <v>336</v>
      </c>
      <c r="D51" s="214" t="s">
        <v>89</v>
      </c>
      <c r="E51" s="242" t="n">
        <v>1185.6</v>
      </c>
      <c r="F51" s="84"/>
      <c r="G51" s="84"/>
      <c r="H51" s="84"/>
      <c r="I51" s="84"/>
      <c r="J51" s="84"/>
      <c r="K51" s="151" t="n">
        <f aca="false">ROUND(SUM(J51+H51+I51),2)</f>
        <v>0</v>
      </c>
      <c r="L51" s="224" t="n">
        <f aca="false">ROUND(F51*$E51,1)</f>
        <v>0</v>
      </c>
      <c r="M51" s="153" t="n">
        <f aca="false">ROUND(E51*H51,2)</f>
        <v>0</v>
      </c>
      <c r="N51" s="153" t="n">
        <f aca="false">ROUND(I51*E51,2)</f>
        <v>0</v>
      </c>
      <c r="O51" s="153" t="n">
        <f aca="false">ROUND(J51*E51,2)</f>
        <v>0</v>
      </c>
      <c r="P51" s="154" t="n">
        <f aca="false">ROUND(M51+N51+O51,2)</f>
        <v>0</v>
      </c>
      <c r="Q51" s="225"/>
      <c r="R51" s="26"/>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38.95" hidden="false" customHeight="false" outlineLevel="0" collapsed="false">
      <c r="A52" s="146" t="n">
        <v>11</v>
      </c>
      <c r="B52" s="147" t="s">
        <v>66</v>
      </c>
      <c r="C52" s="227" t="s">
        <v>337</v>
      </c>
      <c r="D52" s="214" t="s">
        <v>89</v>
      </c>
      <c r="E52" s="242" t="n">
        <v>237.12</v>
      </c>
      <c r="F52" s="84"/>
      <c r="G52" s="84"/>
      <c r="H52" s="84"/>
      <c r="I52" s="84"/>
      <c r="J52" s="84"/>
      <c r="K52" s="151" t="n">
        <f aca="false">ROUND(SUM(J52+H52+I52),2)</f>
        <v>0</v>
      </c>
      <c r="L52" s="224" t="n">
        <f aca="false">ROUND(F52*$E52,1)</f>
        <v>0</v>
      </c>
      <c r="M52" s="153" t="n">
        <f aca="false">ROUND(E52*H52,2)</f>
        <v>0</v>
      </c>
      <c r="N52" s="153" t="n">
        <f aca="false">ROUND(I52*E52,2)</f>
        <v>0</v>
      </c>
      <c r="O52" s="153" t="n">
        <f aca="false">ROUND(J52*E52,2)</f>
        <v>0</v>
      </c>
      <c r="P52" s="154" t="n">
        <f aca="false">ROUND(M52+N52+O52,2)</f>
        <v>0</v>
      </c>
      <c r="Q52" s="225"/>
      <c r="R52" s="26"/>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2.75" hidden="false" customHeight="true" outlineLevel="0" collapsed="false">
      <c r="A53" s="146"/>
      <c r="B53" s="241"/>
      <c r="C53" s="376" t="s">
        <v>325</v>
      </c>
      <c r="D53" s="214" t="s">
        <v>120</v>
      </c>
      <c r="E53" s="309" t="n">
        <v>355.68</v>
      </c>
      <c r="F53" s="84"/>
      <c r="G53" s="84"/>
      <c r="H53" s="84"/>
      <c r="I53" s="84"/>
      <c r="J53" s="84"/>
      <c r="K53" s="310" t="n">
        <f aca="false">ROUND(SUM(J53+H53+I53),2)</f>
        <v>0</v>
      </c>
      <c r="L53" s="318" t="n">
        <f aca="false">ROUND(F53*$E53,1)</f>
        <v>0</v>
      </c>
      <c r="M53" s="312" t="n">
        <f aca="false">ROUND(E53*H53,2)</f>
        <v>0</v>
      </c>
      <c r="N53" s="312" t="n">
        <f aca="false">ROUND(I53*E53,2)</f>
        <v>0</v>
      </c>
      <c r="O53" s="312" t="n">
        <f aca="false">ROUND(J53*E53,2)</f>
        <v>0</v>
      </c>
      <c r="P53" s="319" t="n">
        <f aca="false">ROUND(M53+N53+O53,2)</f>
        <v>0</v>
      </c>
      <c r="Q53" s="388"/>
      <c r="R53" s="26"/>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4.05" hidden="false" customHeight="false" outlineLevel="0" collapsed="false">
      <c r="A54" s="146"/>
      <c r="B54" s="241"/>
      <c r="C54" s="376" t="s">
        <v>326</v>
      </c>
      <c r="D54" s="214" t="s">
        <v>120</v>
      </c>
      <c r="E54" s="309" t="n">
        <v>4980</v>
      </c>
      <c r="F54" s="84"/>
      <c r="G54" s="84"/>
      <c r="H54" s="84"/>
      <c r="I54" s="84"/>
      <c r="J54" s="84"/>
      <c r="K54" s="310" t="n">
        <f aca="false">ROUND(SUM(J54+H54+I54),2)</f>
        <v>0</v>
      </c>
      <c r="L54" s="318" t="n">
        <f aca="false">ROUND(F54*$E54,1)</f>
        <v>0</v>
      </c>
      <c r="M54" s="312" t="n">
        <f aca="false">ROUND(E54*H54,2)</f>
        <v>0</v>
      </c>
      <c r="N54" s="312" t="n">
        <f aca="false">ROUND(I54*E54,2)</f>
        <v>0</v>
      </c>
      <c r="O54" s="312" t="n">
        <f aca="false">ROUND(J54*E54,2)</f>
        <v>0</v>
      </c>
      <c r="P54" s="319" t="n">
        <f aca="false">ROUND(M54+N54+O54,2)</f>
        <v>0</v>
      </c>
      <c r="Q54" s="389"/>
      <c r="R54" s="317"/>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5" hidden="false" customHeight="false" outlineLevel="0" collapsed="false">
      <c r="A55" s="146" t="n">
        <v>12</v>
      </c>
      <c r="B55" s="147" t="s">
        <v>66</v>
      </c>
      <c r="C55" s="148" t="s">
        <v>338</v>
      </c>
      <c r="D55" s="214" t="s">
        <v>89</v>
      </c>
      <c r="E55" s="242" t="n">
        <v>1185.6</v>
      </c>
      <c r="F55" s="84"/>
      <c r="G55" s="84"/>
      <c r="H55" s="84"/>
      <c r="I55" s="84"/>
      <c r="J55" s="84"/>
      <c r="K55" s="310" t="n">
        <f aca="false">ROUND(SUM(J55+H55+I55),2)</f>
        <v>0</v>
      </c>
      <c r="L55" s="318" t="n">
        <f aca="false">ROUND(F55*$E55,1)</f>
        <v>0</v>
      </c>
      <c r="M55" s="312" t="n">
        <f aca="false">ROUND(E55*H55,2)</f>
        <v>0</v>
      </c>
      <c r="N55" s="312" t="n">
        <f aca="false">ROUND(I55*E55,2)</f>
        <v>0</v>
      </c>
      <c r="O55" s="312" t="n">
        <f aca="false">ROUND(J55*E55,2)</f>
        <v>0</v>
      </c>
      <c r="P55" s="319" t="n">
        <f aca="false">ROUND(M55+N55+O55,2)</f>
        <v>0</v>
      </c>
      <c r="Q55" s="388"/>
      <c r="R55" s="239"/>
      <c r="S55" s="243"/>
      <c r="T55" s="243"/>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4.05" hidden="false" customHeight="false" outlineLevel="0" collapsed="false">
      <c r="A56" s="146"/>
      <c r="B56" s="147"/>
      <c r="C56" s="217" t="s">
        <v>181</v>
      </c>
      <c r="D56" s="214" t="s">
        <v>120</v>
      </c>
      <c r="E56" s="149" t="n">
        <v>308.3</v>
      </c>
      <c r="F56" s="84"/>
      <c r="G56" s="84"/>
      <c r="H56" s="84"/>
      <c r="I56" s="84"/>
      <c r="J56" s="84"/>
      <c r="K56" s="310" t="n">
        <f aca="false">ROUND(SUM(J56+H56+I56),2)</f>
        <v>0</v>
      </c>
      <c r="L56" s="318" t="n">
        <f aca="false">ROUND(F56*$E56,1)</f>
        <v>0</v>
      </c>
      <c r="M56" s="312" t="n">
        <f aca="false">ROUND(E56*H56,2)</f>
        <v>0</v>
      </c>
      <c r="N56" s="312" t="n">
        <f aca="false">ROUND(I56*E56,2)</f>
        <v>0</v>
      </c>
      <c r="O56" s="312" t="n">
        <f aca="false">ROUND(J56*E56,2)</f>
        <v>0</v>
      </c>
      <c r="P56" s="319" t="n">
        <f aca="false">ROUND(M56+N56+O56,2)</f>
        <v>0</v>
      </c>
      <c r="Q56" s="388"/>
      <c r="R56" s="239"/>
      <c r="S56" s="243"/>
      <c r="T56" s="243"/>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6.5" hidden="false" customHeight="false" outlineLevel="0" collapsed="false">
      <c r="A57" s="146"/>
      <c r="B57" s="147"/>
      <c r="C57" s="217" t="s">
        <v>230</v>
      </c>
      <c r="D57" s="214" t="s">
        <v>120</v>
      </c>
      <c r="E57" s="158" t="n">
        <v>4149.6</v>
      </c>
      <c r="F57" s="84"/>
      <c r="G57" s="84"/>
      <c r="H57" s="84"/>
      <c r="I57" s="84"/>
      <c r="J57" s="84"/>
      <c r="K57" s="310" t="n">
        <f aca="false">ROUND(SUM(J57+H57+I57),2)</f>
        <v>0</v>
      </c>
      <c r="L57" s="318" t="n">
        <f aca="false">ROUND(F57*$E57,1)</f>
        <v>0</v>
      </c>
      <c r="M57" s="312" t="n">
        <f aca="false">ROUND(E57*H57,2)</f>
        <v>0</v>
      </c>
      <c r="N57" s="312" t="n">
        <f aca="false">ROUND(I57*E57,2)</f>
        <v>0</v>
      </c>
      <c r="O57" s="312" t="n">
        <f aca="false">ROUND(J57*E57,2)</f>
        <v>0</v>
      </c>
      <c r="P57" s="319" t="n">
        <f aca="false">ROUND(M57+N57+O57,2)</f>
        <v>0</v>
      </c>
      <c r="Q57" s="388"/>
      <c r="R57" s="239"/>
      <c r="S57" s="243"/>
      <c r="T57" s="243"/>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8.95" hidden="false" customHeight="false" outlineLevel="0" collapsed="false">
      <c r="A58" s="146" t="n">
        <v>13</v>
      </c>
      <c r="B58" s="147" t="s">
        <v>66</v>
      </c>
      <c r="C58" s="301" t="s">
        <v>339</v>
      </c>
      <c r="D58" s="214" t="s">
        <v>89</v>
      </c>
      <c r="E58" s="228" t="n">
        <v>422.4</v>
      </c>
      <c r="F58" s="84"/>
      <c r="G58" s="84"/>
      <c r="H58" s="84"/>
      <c r="I58" s="84"/>
      <c r="J58" s="84"/>
      <c r="K58" s="151" t="n">
        <f aca="false">ROUND(SUM(J58+H58+I58),2)</f>
        <v>0</v>
      </c>
      <c r="L58" s="224" t="n">
        <f aca="false">ROUND(F58*$E58,1)</f>
        <v>0</v>
      </c>
      <c r="M58" s="153" t="n">
        <f aca="false">ROUND(E58*H58,2)</f>
        <v>0</v>
      </c>
      <c r="N58" s="153" t="n">
        <f aca="false">ROUND(I58*E58,2)</f>
        <v>0</v>
      </c>
      <c r="O58" s="153" t="n">
        <f aca="false">ROUND(J58*E58,2)</f>
        <v>0</v>
      </c>
      <c r="P58" s="154" t="n">
        <f aca="false">ROUND(M58+N58+O58,2)</f>
        <v>0</v>
      </c>
      <c r="Q58" s="225"/>
      <c r="R58" s="239"/>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6.5" hidden="false" customHeight="false" outlineLevel="0" collapsed="false">
      <c r="A59" s="146"/>
      <c r="B59" s="269"/>
      <c r="C59" s="326" t="s">
        <v>340</v>
      </c>
      <c r="D59" s="316" t="s">
        <v>189</v>
      </c>
      <c r="E59" s="380" t="n">
        <v>6.9</v>
      </c>
      <c r="F59" s="84"/>
      <c r="G59" s="84"/>
      <c r="H59" s="84"/>
      <c r="I59" s="84"/>
      <c r="J59" s="84"/>
      <c r="K59" s="151" t="n">
        <f aca="false">ROUND(SUM(J59+H59+I59),2)</f>
        <v>0</v>
      </c>
      <c r="L59" s="224" t="n">
        <f aca="false">ROUND(F59*$E59,1)</f>
        <v>0</v>
      </c>
      <c r="M59" s="153" t="n">
        <f aca="false">ROUND(E59*H59,2)</f>
        <v>0</v>
      </c>
      <c r="N59" s="153" t="n">
        <f aca="false">ROUND(I59*E59,2)</f>
        <v>0</v>
      </c>
      <c r="O59" s="153" t="n">
        <f aca="false">ROUND(J59*E59,2)</f>
        <v>0</v>
      </c>
      <c r="P59" s="154" t="n">
        <f aca="false">ROUND(M59+N59+O59,2)</f>
        <v>0</v>
      </c>
      <c r="Q59" s="225"/>
      <c r="R59" s="239"/>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6.5" hidden="false" customHeight="false" outlineLevel="0" collapsed="false">
      <c r="A60" s="146"/>
      <c r="B60" s="269"/>
      <c r="C60" s="326" t="s">
        <v>341</v>
      </c>
      <c r="D60" s="316" t="s">
        <v>189</v>
      </c>
      <c r="E60" s="380" t="n">
        <v>3.2</v>
      </c>
      <c r="F60" s="84"/>
      <c r="G60" s="84"/>
      <c r="H60" s="84"/>
      <c r="I60" s="84"/>
      <c r="J60" s="84"/>
      <c r="K60" s="151" t="n">
        <f aca="false">ROUND(SUM(J60+H60+I60),2)</f>
        <v>0</v>
      </c>
      <c r="L60" s="224" t="n">
        <f aca="false">ROUND(F60*$E60,1)</f>
        <v>0</v>
      </c>
      <c r="M60" s="153" t="n">
        <f aca="false">ROUND(E60*H60,2)</f>
        <v>0</v>
      </c>
      <c r="N60" s="153" t="n">
        <f aca="false">ROUND(I60*E60,2)</f>
        <v>0</v>
      </c>
      <c r="O60" s="153" t="n">
        <f aca="false">ROUND(J60*E60,2)</f>
        <v>0</v>
      </c>
      <c r="P60" s="154" t="n">
        <f aca="false">ROUND(M60+N60+O60,2)</f>
        <v>0</v>
      </c>
      <c r="Q60" s="225"/>
      <c r="R60" s="239"/>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6.5" hidden="false" customHeight="false" outlineLevel="0" collapsed="false">
      <c r="A61" s="146"/>
      <c r="B61" s="269"/>
      <c r="C61" s="352" t="s">
        <v>342</v>
      </c>
      <c r="D61" s="214" t="s">
        <v>72</v>
      </c>
      <c r="E61" s="226" t="n">
        <v>540</v>
      </c>
      <c r="F61" s="84"/>
      <c r="G61" s="84"/>
      <c r="H61" s="84"/>
      <c r="I61" s="84"/>
      <c r="J61" s="84"/>
      <c r="K61" s="151" t="n">
        <f aca="false">ROUND(SUM(J61+H61+I61),2)</f>
        <v>0</v>
      </c>
      <c r="L61" s="224" t="n">
        <f aca="false">ROUND(F61*$E61,1)</f>
        <v>0</v>
      </c>
      <c r="M61" s="153" t="n">
        <f aca="false">ROUND(E61*H61,2)</f>
        <v>0</v>
      </c>
      <c r="N61" s="153" t="n">
        <f aca="false">ROUND(I61*E61,2)</f>
        <v>0</v>
      </c>
      <c r="O61" s="153" t="n">
        <f aca="false">ROUND(J61*E61,2)</f>
        <v>0</v>
      </c>
      <c r="P61" s="154" t="n">
        <f aca="false">ROUND(M61+N61+O61,2)</f>
        <v>0</v>
      </c>
      <c r="Q61" s="225"/>
      <c r="R61" s="239"/>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4.05" hidden="false" customHeight="false" outlineLevel="0" collapsed="false">
      <c r="A62" s="146"/>
      <c r="B62" s="269"/>
      <c r="C62" s="352" t="s">
        <v>343</v>
      </c>
      <c r="D62" s="214" t="s">
        <v>72</v>
      </c>
      <c r="E62" s="226" t="n">
        <v>1296</v>
      </c>
      <c r="F62" s="84"/>
      <c r="G62" s="84"/>
      <c r="H62" s="84"/>
      <c r="I62" s="84"/>
      <c r="J62" s="84"/>
      <c r="K62" s="151" t="n">
        <f aca="false">ROUND(SUM(J62+H62+I62),2)</f>
        <v>0</v>
      </c>
      <c r="L62" s="224" t="n">
        <f aca="false">ROUND(F62*$E62,1)</f>
        <v>0</v>
      </c>
      <c r="M62" s="153" t="n">
        <f aca="false">ROUND(E62*H62,2)</f>
        <v>0</v>
      </c>
      <c r="N62" s="153" t="n">
        <f aca="false">ROUND(I62*E62,2)</f>
        <v>0</v>
      </c>
      <c r="O62" s="153" t="n">
        <f aca="false">ROUND(J62*E62,2)</f>
        <v>0</v>
      </c>
      <c r="P62" s="154" t="n">
        <f aca="false">ROUND(M62+N62+O62,2)</f>
        <v>0</v>
      </c>
      <c r="Q62" s="225"/>
      <c r="R62" s="239"/>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4.05" hidden="false" customHeight="false" outlineLevel="0" collapsed="false">
      <c r="A63" s="146"/>
      <c r="B63" s="269"/>
      <c r="C63" s="295" t="s">
        <v>344</v>
      </c>
      <c r="D63" s="316" t="s">
        <v>72</v>
      </c>
      <c r="E63" s="366" t="n">
        <v>1080</v>
      </c>
      <c r="F63" s="84"/>
      <c r="G63" s="84"/>
      <c r="H63" s="84"/>
      <c r="I63" s="84"/>
      <c r="J63" s="84"/>
      <c r="K63" s="151" t="n">
        <f aca="false">ROUND(SUM(J63+H63+I63),2)</f>
        <v>0</v>
      </c>
      <c r="L63" s="224" t="n">
        <f aca="false">ROUND(F63*$E63,1)</f>
        <v>0</v>
      </c>
      <c r="M63" s="153" t="n">
        <f aca="false">ROUND(E63*H63,2)</f>
        <v>0</v>
      </c>
      <c r="N63" s="153" t="n">
        <f aca="false">ROUND(I63*E63,2)</f>
        <v>0</v>
      </c>
      <c r="O63" s="153" t="n">
        <f aca="false">ROUND(J63*E63,2)</f>
        <v>0</v>
      </c>
      <c r="P63" s="154" t="n">
        <f aca="false">ROUND(M63+N63+O63,2)</f>
        <v>0</v>
      </c>
      <c r="Q63" s="225"/>
      <c r="R63" s="239"/>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6.5" hidden="false" customHeight="false" outlineLevel="0" collapsed="false">
      <c r="A64" s="146"/>
      <c r="B64" s="269"/>
      <c r="C64" s="295" t="s">
        <v>345</v>
      </c>
      <c r="D64" s="316" t="s">
        <v>72</v>
      </c>
      <c r="E64" s="366" t="n">
        <v>2592</v>
      </c>
      <c r="F64" s="84"/>
      <c r="G64" s="84"/>
      <c r="H64" s="84"/>
      <c r="I64" s="84"/>
      <c r="J64" s="84"/>
      <c r="K64" s="151" t="n">
        <f aca="false">ROUND(SUM(J64+H64+I64),2)</f>
        <v>0</v>
      </c>
      <c r="L64" s="224" t="n">
        <f aca="false">ROUND(F64*$E64,1)</f>
        <v>0</v>
      </c>
      <c r="M64" s="153" t="n">
        <f aca="false">ROUND(E64*H64,2)</f>
        <v>0</v>
      </c>
      <c r="N64" s="153" t="n">
        <f aca="false">ROUND(I64*E64,2)</f>
        <v>0</v>
      </c>
      <c r="O64" s="153" t="n">
        <f aca="false">ROUND(J64*E64,2)</f>
        <v>0</v>
      </c>
      <c r="P64" s="154" t="n">
        <f aca="false">ROUND(M64+N64+O64,2)</f>
        <v>0</v>
      </c>
      <c r="Q64" s="225"/>
      <c r="R64" s="239"/>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261" customFormat="true" ht="26.5" hidden="false" customHeight="false" outlineLevel="0" collapsed="false">
      <c r="A65" s="157"/>
      <c r="B65" s="254"/>
      <c r="C65" s="255" t="s">
        <v>142</v>
      </c>
      <c r="D65" s="215" t="s">
        <v>89</v>
      </c>
      <c r="E65" s="223" t="n">
        <v>435.1</v>
      </c>
      <c r="F65" s="84"/>
      <c r="G65" s="84"/>
      <c r="H65" s="84"/>
      <c r="I65" s="84"/>
      <c r="J65" s="84"/>
      <c r="K65" s="256" t="n">
        <f aca="false">ROUND(SUM(J65+H65+I65),2)</f>
        <v>0</v>
      </c>
      <c r="L65" s="257" t="n">
        <f aca="false">ROUND(F65*$E65,1)</f>
        <v>0</v>
      </c>
      <c r="M65" s="258" t="n">
        <f aca="false">ROUND(E65*H65,2)</f>
        <v>0</v>
      </c>
      <c r="N65" s="258" t="n">
        <f aca="false">ROUND(I65*E65,2)</f>
        <v>0</v>
      </c>
      <c r="O65" s="258" t="n">
        <f aca="false">ROUND(J65*E65,2)</f>
        <v>0</v>
      </c>
      <c r="P65" s="259" t="n">
        <f aca="false">ROUND(M65+N65+O65,2)</f>
        <v>0</v>
      </c>
      <c r="Q65" s="225"/>
      <c r="R65" s="239"/>
      <c r="S65" s="81"/>
      <c r="T65" s="81"/>
    </row>
    <row r="66" s="261" customFormat="true" ht="26.5" hidden="false" customHeight="false" outlineLevel="0" collapsed="false">
      <c r="A66" s="157"/>
      <c r="B66" s="254"/>
      <c r="C66" s="255" t="s">
        <v>346</v>
      </c>
      <c r="D66" s="215" t="s">
        <v>89</v>
      </c>
      <c r="E66" s="223" t="n">
        <v>435.1</v>
      </c>
      <c r="F66" s="84"/>
      <c r="G66" s="84"/>
      <c r="H66" s="84"/>
      <c r="I66" s="84"/>
      <c r="J66" s="84"/>
      <c r="K66" s="256" t="n">
        <f aca="false">ROUND(SUM(J66+H66+I66),2)</f>
        <v>0</v>
      </c>
      <c r="L66" s="257" t="n">
        <f aca="false">ROUND(F66*$E66,1)</f>
        <v>0</v>
      </c>
      <c r="M66" s="258" t="n">
        <f aca="false">ROUND(E66*H66,2)</f>
        <v>0</v>
      </c>
      <c r="N66" s="258" t="n">
        <f aca="false">ROUND(I66*E66,2)</f>
        <v>0</v>
      </c>
      <c r="O66" s="258" t="n">
        <f aca="false">ROUND(J66*E66,2)</f>
        <v>0</v>
      </c>
      <c r="P66" s="259" t="n">
        <f aca="false">ROUND(M66+N66+O66,2)</f>
        <v>0</v>
      </c>
      <c r="Q66" s="225"/>
      <c r="R66" s="239"/>
      <c r="S66" s="81"/>
      <c r="T66" s="81"/>
    </row>
    <row r="67" s="221" customFormat="true" ht="14.05" hidden="false" customHeight="false" outlineLevel="0" collapsed="false">
      <c r="A67" s="146"/>
      <c r="B67" s="269"/>
      <c r="C67" s="326" t="s">
        <v>347</v>
      </c>
      <c r="D67" s="215" t="s">
        <v>89</v>
      </c>
      <c r="E67" s="380" t="n">
        <v>435.1</v>
      </c>
      <c r="F67" s="84"/>
      <c r="G67" s="84"/>
      <c r="H67" s="84"/>
      <c r="I67" s="84"/>
      <c r="J67" s="84"/>
      <c r="K67" s="151" t="n">
        <f aca="false">ROUND(SUM(J67+H67+I67),2)</f>
        <v>0</v>
      </c>
      <c r="L67" s="224" t="n">
        <f aca="false">ROUND(F67*$E67,1)</f>
        <v>0</v>
      </c>
      <c r="M67" s="153" t="n">
        <f aca="false">ROUND(E67*H67,2)</f>
        <v>0</v>
      </c>
      <c r="N67" s="153" t="n">
        <f aca="false">ROUND(I67*E67,2)</f>
        <v>0</v>
      </c>
      <c r="O67" s="153" t="n">
        <f aca="false">ROUND(J67*E67,2)</f>
        <v>0</v>
      </c>
      <c r="P67" s="154" t="n">
        <f aca="false">ROUND(M67+N67+O67,2)</f>
        <v>0</v>
      </c>
      <c r="Q67" s="225"/>
      <c r="R67" s="239"/>
    </row>
    <row r="68" s="221" customFormat="true" ht="14.05" hidden="false" customHeight="false" outlineLevel="0" collapsed="false">
      <c r="A68" s="146"/>
      <c r="B68" s="269"/>
      <c r="C68" s="326" t="s">
        <v>348</v>
      </c>
      <c r="D68" s="215" t="s">
        <v>89</v>
      </c>
      <c r="E68" s="380" t="n">
        <v>435.1</v>
      </c>
      <c r="F68" s="84"/>
      <c r="G68" s="84"/>
      <c r="H68" s="84"/>
      <c r="I68" s="84"/>
      <c r="J68" s="84"/>
      <c r="K68" s="151" t="n">
        <f aca="false">ROUND(SUM(J68+H68+I68),2)</f>
        <v>0</v>
      </c>
      <c r="L68" s="224" t="n">
        <f aca="false">ROUND(F68*$E68,1)</f>
        <v>0</v>
      </c>
      <c r="M68" s="153" t="n">
        <f aca="false">ROUND(E68*H68,2)</f>
        <v>0</v>
      </c>
      <c r="N68" s="153" t="n">
        <f aca="false">ROUND(I68*E68,2)</f>
        <v>0</v>
      </c>
      <c r="O68" s="153" t="n">
        <f aca="false">ROUND(J68*E68,2)</f>
        <v>0</v>
      </c>
      <c r="P68" s="154" t="n">
        <f aca="false">ROUND(M68+N68+O68,2)</f>
        <v>0</v>
      </c>
      <c r="Q68" s="225"/>
      <c r="R68" s="239"/>
    </row>
    <row r="69" s="221" customFormat="true" ht="14.05" hidden="false" customHeight="false" outlineLevel="0" collapsed="false">
      <c r="A69" s="146"/>
      <c r="B69" s="269"/>
      <c r="C69" s="326" t="s">
        <v>349</v>
      </c>
      <c r="D69" s="215" t="s">
        <v>89</v>
      </c>
      <c r="E69" s="380" t="n">
        <v>844.8</v>
      </c>
      <c r="F69" s="84"/>
      <c r="G69" s="84"/>
      <c r="H69" s="84"/>
      <c r="I69" s="84"/>
      <c r="J69" s="84"/>
      <c r="K69" s="151" t="n">
        <f aca="false">ROUND(SUM(J69+H69+I69),2)</f>
        <v>0</v>
      </c>
      <c r="L69" s="224" t="n">
        <f aca="false">ROUND(F69*$E69,1)</f>
        <v>0</v>
      </c>
      <c r="M69" s="153" t="n">
        <f aca="false">ROUND(E69*H69,2)</f>
        <v>0</v>
      </c>
      <c r="N69" s="153" t="n">
        <f aca="false">ROUND(I69*E69,2)</f>
        <v>0</v>
      </c>
      <c r="O69" s="153" t="n">
        <f aca="false">ROUND(J69*E69,2)</f>
        <v>0</v>
      </c>
      <c r="P69" s="154" t="n">
        <f aca="false">ROUND(M69+N69+O69,2)</f>
        <v>0</v>
      </c>
      <c r="Q69" s="225"/>
      <c r="R69" s="239"/>
    </row>
    <row r="70" customFormat="false" ht="14.05" hidden="false" customHeight="false" outlineLevel="0" collapsed="false">
      <c r="A70" s="146"/>
      <c r="B70" s="269"/>
      <c r="C70" s="326" t="s">
        <v>276</v>
      </c>
      <c r="D70" s="316" t="s">
        <v>74</v>
      </c>
      <c r="E70" s="366" t="n">
        <v>1</v>
      </c>
      <c r="F70" s="84"/>
      <c r="G70" s="84"/>
      <c r="H70" s="84"/>
      <c r="I70" s="84"/>
      <c r="J70" s="84"/>
      <c r="K70" s="151" t="n">
        <f aca="false">ROUND(SUM(J70+H70+I70),2)</f>
        <v>0</v>
      </c>
      <c r="L70" s="224" t="n">
        <f aca="false">ROUND(F70*$E70,1)</f>
        <v>0</v>
      </c>
      <c r="M70" s="153" t="n">
        <f aca="false">ROUND(E70*H70,2)</f>
        <v>0</v>
      </c>
      <c r="N70" s="153" t="n">
        <f aca="false">ROUND(I70*E70,2)</f>
        <v>0</v>
      </c>
      <c r="O70" s="153" t="n">
        <f aca="false">ROUND(J70*E70,2)</f>
        <v>0</v>
      </c>
      <c r="P70" s="154" t="n">
        <f aca="false">ROUND(M70+N70+O70,2)</f>
        <v>0</v>
      </c>
      <c r="Q70" s="225"/>
      <c r="R70" s="239"/>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4.05" hidden="false" customHeight="false" outlineLevel="0" collapsed="false">
      <c r="A71" s="146"/>
      <c r="B71" s="381"/>
      <c r="C71" s="382" t="s">
        <v>350</v>
      </c>
      <c r="D71" s="383"/>
      <c r="E71" s="215"/>
      <c r="F71" s="84"/>
      <c r="G71" s="84"/>
      <c r="H71" s="84"/>
      <c r="I71" s="84"/>
      <c r="J71" s="84"/>
      <c r="K71" s="266"/>
      <c r="L71" s="384" t="n">
        <f aca="false">SUM(L50:L70)</f>
        <v>0</v>
      </c>
      <c r="M71" s="385" t="n">
        <f aca="false">SUM(M50:M70)</f>
        <v>0</v>
      </c>
      <c r="N71" s="385" t="n">
        <f aca="false">SUM(N50:N70)</f>
        <v>0</v>
      </c>
      <c r="O71" s="385" t="n">
        <f aca="false">SUM(O50:O70)</f>
        <v>0</v>
      </c>
      <c r="P71" s="385" t="n">
        <f aca="false">SUM(P50:P70)</f>
        <v>0</v>
      </c>
      <c r="Q71" s="235"/>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173" customFormat="true" ht="12.75" hidden="false" customHeight="false" outlineLevel="0" collapsed="false">
      <c r="A72" s="160"/>
      <c r="B72" s="273"/>
      <c r="C72" s="274"/>
      <c r="D72" s="160"/>
      <c r="E72" s="160"/>
      <c r="F72" s="160"/>
      <c r="G72" s="160"/>
      <c r="H72" s="160"/>
      <c r="I72" s="160"/>
      <c r="J72" s="160"/>
      <c r="K72" s="160"/>
      <c r="L72" s="275"/>
      <c r="M72" s="276"/>
      <c r="N72" s="276"/>
      <c r="O72" s="276"/>
      <c r="P72" s="276"/>
      <c r="Q72" s="277"/>
      <c r="R72" s="239"/>
      <c r="S72" s="239"/>
      <c r="T72" s="239"/>
    </row>
    <row r="73" customFormat="false" ht="12.75" hidden="false" customHeight="false" outlineLevel="0" collapsed="false">
      <c r="A73" s="149"/>
      <c r="B73" s="167"/>
      <c r="C73" s="168"/>
      <c r="D73" s="156"/>
      <c r="E73" s="156"/>
      <c r="F73" s="169"/>
      <c r="G73" s="169"/>
      <c r="H73" s="169"/>
      <c r="I73" s="169"/>
      <c r="J73" s="170" t="s">
        <v>41</v>
      </c>
      <c r="K73" s="169"/>
      <c r="L73" s="171" t="n">
        <f aca="false">L49+L71</f>
        <v>0</v>
      </c>
      <c r="M73" s="172" t="n">
        <f aca="false">M49+M71</f>
        <v>0</v>
      </c>
      <c r="N73" s="172" t="n">
        <f aca="false">N49+N71</f>
        <v>0</v>
      </c>
      <c r="O73" s="172" t="n">
        <f aca="false">O49+O71</f>
        <v>0</v>
      </c>
      <c r="P73" s="172" t="n">
        <f aca="false">P49+P71</f>
        <v>0</v>
      </c>
      <c r="Q73" s="278"/>
      <c r="R73" s="239"/>
      <c r="S73" s="239"/>
      <c r="T73" s="239"/>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s="182" customFormat="true" ht="12.75" hidden="false" customHeight="false" outlineLevel="0" collapsed="false">
      <c r="A74" s="174"/>
      <c r="B74" s="175"/>
      <c r="C74" s="176"/>
      <c r="D74" s="177"/>
      <c r="E74" s="177"/>
      <c r="F74" s="178"/>
      <c r="G74" s="178"/>
      <c r="H74" s="178"/>
      <c r="I74" s="177"/>
      <c r="J74" s="170" t="s">
        <v>90</v>
      </c>
      <c r="K74" s="179" t="s">
        <v>351</v>
      </c>
      <c r="L74" s="180"/>
      <c r="M74" s="181"/>
      <c r="N74" s="181" t="n">
        <v>0</v>
      </c>
      <c r="O74" s="181"/>
      <c r="P74" s="181" t="n">
        <f aca="false">SUM(M74:O74)</f>
        <v>0</v>
      </c>
      <c r="Q74" s="279"/>
      <c r="R74" s="368"/>
      <c r="S74" s="368"/>
      <c r="T74" s="368"/>
    </row>
    <row r="75" customFormat="false" ht="12.75" hidden="false" customHeight="false" outlineLevel="0" collapsed="false">
      <c r="A75" s="174"/>
      <c r="B75" s="175"/>
      <c r="C75" s="176"/>
      <c r="D75" s="177"/>
      <c r="E75" s="177"/>
      <c r="F75" s="178"/>
      <c r="G75" s="178"/>
      <c r="H75" s="178"/>
      <c r="I75" s="177"/>
      <c r="J75" s="170" t="s">
        <v>92</v>
      </c>
      <c r="K75" s="178"/>
      <c r="L75" s="180"/>
      <c r="M75" s="181" t="n">
        <f aca="false">SUM(M73:M74)</f>
        <v>0</v>
      </c>
      <c r="N75" s="181" t="n">
        <f aca="false">SUM(N73:N74)</f>
        <v>0</v>
      </c>
      <c r="O75" s="181" t="n">
        <f aca="false">SUM(O73:O74)</f>
        <v>0</v>
      </c>
      <c r="P75" s="181" t="n">
        <f aca="false">SUM(P73:P74)</f>
        <v>0</v>
      </c>
      <c r="Q75" s="279"/>
      <c r="R75" s="368"/>
      <c r="S75" s="368"/>
      <c r="T75" s="368"/>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6.75" hidden="false" customHeight="true" outlineLevel="0" collapsed="false">
      <c r="A76" s="280"/>
      <c r="B76" s="281"/>
      <c r="C76" s="282"/>
      <c r="D76" s="283"/>
      <c r="E76" s="283"/>
      <c r="F76" s="284"/>
      <c r="G76" s="284"/>
      <c r="H76" s="284"/>
      <c r="I76" s="283"/>
      <c r="J76" s="192"/>
      <c r="K76" s="284"/>
      <c r="L76" s="285"/>
      <c r="M76" s="279"/>
      <c r="N76" s="279"/>
      <c r="O76" s="279"/>
      <c r="P76" s="279"/>
      <c r="Q76" s="279"/>
      <c r="R76" s="368"/>
      <c r="S76" s="368"/>
      <c r="T76" s="368"/>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288" customFormat="true" ht="13.5" hidden="false" customHeight="true" outlineLevel="0" collapsed="false">
      <c r="A77" s="189"/>
      <c r="B77" s="204"/>
      <c r="C77" s="387"/>
      <c r="D77" s="190"/>
      <c r="E77" s="190"/>
      <c r="F77" s="38"/>
      <c r="G77" s="38"/>
      <c r="H77" s="38"/>
      <c r="I77" s="190"/>
      <c r="J77" s="38"/>
      <c r="K77" s="38"/>
      <c r="L77" s="286"/>
      <c r="M77" s="38"/>
      <c r="N77" s="38"/>
      <c r="O77" s="192" t="s">
        <v>17</v>
      </c>
      <c r="P77" s="193" t="n">
        <f aca="false">P75</f>
        <v>0</v>
      </c>
      <c r="Q77" s="287"/>
      <c r="R77" s="370"/>
      <c r="S77" s="370"/>
      <c r="T77" s="370"/>
    </row>
    <row r="78" s="188" customFormat="true" ht="13.8" hidden="false" customHeight="false" outlineLevel="0" collapsed="false">
      <c r="A78" s="289"/>
      <c r="B78" s="202"/>
      <c r="C78" s="45" t="s">
        <v>22</v>
      </c>
      <c r="D78" s="191"/>
      <c r="E78" s="1"/>
      <c r="F78" s="38"/>
      <c r="G78" s="1"/>
      <c r="H78" s="1"/>
      <c r="I78" s="191"/>
      <c r="J78" s="1"/>
      <c r="K78" s="1"/>
      <c r="L78" s="1"/>
      <c r="M78" s="191"/>
      <c r="N78" s="1"/>
      <c r="O78" s="173"/>
      <c r="P78" s="1"/>
      <c r="Q78" s="173"/>
      <c r="R78" s="243"/>
      <c r="S78" s="243"/>
      <c r="T78" s="243"/>
    </row>
    <row r="79" s="1" customFormat="true" ht="12.8" hidden="false" customHeight="false" outlineLevel="0" collapsed="false">
      <c r="A79" s="289"/>
      <c r="B79" s="202"/>
      <c r="C79" s="0"/>
      <c r="F79" s="38"/>
      <c r="M79" s="173"/>
      <c r="O79" s="173"/>
      <c r="Q79" s="173"/>
      <c r="R79" s="243"/>
      <c r="S79" s="243"/>
      <c r="T79" s="243"/>
    </row>
    <row r="80" customFormat="false" ht="12.8" hidden="false" customHeight="false" outlineLevel="0" collapsed="false">
      <c r="C80" s="1" t="s">
        <v>23</v>
      </c>
    </row>
    <row r="81" customFormat="false" ht="12.8" hidden="false" customHeight="false" outlineLevel="0" collapsed="false">
      <c r="C81" s="0"/>
    </row>
    <row r="82" customFormat="false" ht="12.8" hidden="false" customHeight="false" outlineLevel="0" collapsed="false">
      <c r="C82" s="45" t="s">
        <v>24</v>
      </c>
    </row>
    <row r="83" customFormat="false" ht="12.8" hidden="false" customHeight="false" outlineLevel="0" collapsed="false">
      <c r="C83" s="0"/>
    </row>
    <row r="84" customFormat="false" ht="12.8" hidden="false" customHeight="false" outlineLevel="0" collapsed="false">
      <c r="C84" s="1" t="s">
        <v>23</v>
      </c>
    </row>
  </sheetData>
  <mergeCells count="18">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 ref="R22:AA48"/>
  </mergeCells>
  <printOptions headings="false" gridLines="false" gridLinesSet="true" horizontalCentered="true" verticalCentered="false"/>
  <pageMargins left="0" right="0" top="0.984027777777778" bottom="0.590972222222222"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8.xml><?xml version="1.0" encoding="utf-8"?>
<worksheet xmlns="http://schemas.openxmlformats.org/spreadsheetml/2006/main" xmlns:r="http://schemas.openxmlformats.org/officeDocument/2006/relationships">
  <sheetPr filterMode="false">
    <tabColor rgb="FF008080"/>
    <pageSetUpPr fitToPage="false"/>
  </sheetPr>
  <dimension ref="1:105"/>
  <sheetViews>
    <sheetView windowProtection="false" showFormulas="false" showGridLines="true" showRowColHeaders="true" showZeros="true" rightToLeft="false" tabSelected="false" showOutlineSymbols="true" defaultGridColor="true" view="pageBreakPreview" topLeftCell="A79" colorId="64" zoomScale="90" zoomScaleNormal="90" zoomScalePageLayoutView="90" workbookViewId="0">
      <selection pane="topLeft" activeCell="N97" activeCellId="0" sqref="N97"/>
    </sheetView>
  </sheetViews>
  <sheetFormatPr defaultRowHeight="12.75"/>
  <cols>
    <col collapsed="false" hidden="false" max="1" min="1" style="194" width="4.72448979591837"/>
    <col collapsed="false" hidden="false" max="2" min="2" style="195" width="4.18367346938776"/>
    <col collapsed="false" hidden="false" max="3" min="3" style="1" width="47.515306122449"/>
    <col collapsed="false" hidden="false" max="4" min="4" style="1" width="6.20918367346939"/>
    <col collapsed="false" hidden="false" max="5" min="5" style="101" width="9.04591836734694"/>
    <col collapsed="false" hidden="false" max="6" min="6" style="102" width="6.75"/>
    <col collapsed="false" hidden="false" max="7" min="7" style="1" width="7.56122448979592"/>
    <col collapsed="false" hidden="false" max="8" min="8" style="1" width="8.10204081632653"/>
    <col collapsed="false" hidden="false" max="9" min="9" style="1" width="9.04591836734694"/>
    <col collapsed="false" hidden="false" max="10" min="10" style="1" width="9.98979591836735"/>
    <col collapsed="false" hidden="false" max="11" min="11" style="1" width="9.17857142857143"/>
    <col collapsed="false" hidden="false" max="12" min="12" style="196" width="7.56122448979592"/>
    <col collapsed="false" hidden="false" max="14" min="13" style="1" width="9.98979591836735"/>
    <col collapsed="false" hidden="false" max="15" min="15" style="1" width="10.2602040816327"/>
    <col collapsed="false" hidden="false" max="16" min="16" style="1" width="10.1224489795918"/>
    <col collapsed="false" hidden="false" max="19" min="17" style="102" width="9.04591836734694"/>
    <col collapsed="false" hidden="false" max="1025" min="20"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352</v>
      </c>
      <c r="I4" s="0"/>
      <c r="J4" s="0"/>
      <c r="K4" s="0"/>
      <c r="L4" s="0"/>
      <c r="M4" s="3"/>
      <c r="N4" s="3"/>
      <c r="O4" s="4"/>
      <c r="P4" s="6"/>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353</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P99</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Q10" s="119"/>
      <c r="R10" s="119"/>
      <c r="S10" s="119"/>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119"/>
      <c r="R11" s="119"/>
      <c r="S11" s="119"/>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119"/>
      <c r="R12" s="119"/>
      <c r="S12" s="119"/>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7.7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75" hidden="false" customHeight="true" outlineLevel="0" collapsed="false">
      <c r="A15" s="122"/>
      <c r="B15" s="123"/>
      <c r="C15" s="131"/>
      <c r="D15" s="127"/>
      <c r="E15" s="128"/>
      <c r="F15" s="128"/>
      <c r="G15" s="128"/>
      <c r="H15" s="128"/>
      <c r="I15" s="128"/>
      <c r="J15" s="128"/>
      <c r="K15" s="129"/>
      <c r="L15" s="128"/>
      <c r="M15" s="128"/>
      <c r="N15" s="128"/>
      <c r="O15" s="128"/>
      <c r="P15" s="13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Q16" s="294"/>
      <c r="R16" s="294"/>
      <c r="S16" s="294"/>
    </row>
    <row r="17" s="221" customFormat="true" ht="25.5" hidden="false" customHeight="false" outlineLevel="0" collapsed="false">
      <c r="A17" s="146"/>
      <c r="B17" s="372"/>
      <c r="C17" s="373" t="s">
        <v>354</v>
      </c>
      <c r="D17" s="159"/>
      <c r="E17" s="214"/>
      <c r="F17" s="266"/>
      <c r="G17" s="266"/>
      <c r="H17" s="266"/>
      <c r="I17" s="266"/>
      <c r="J17" s="266"/>
      <c r="K17" s="266"/>
      <c r="L17" s="267"/>
      <c r="M17" s="240"/>
      <c r="N17" s="240"/>
      <c r="O17" s="240"/>
      <c r="P17" s="240"/>
    </row>
    <row r="18" customFormat="false" ht="38.95" hidden="false" customHeight="false" outlineLevel="0" collapsed="false">
      <c r="A18" s="146" t="n">
        <v>1</v>
      </c>
      <c r="B18" s="147" t="s">
        <v>66</v>
      </c>
      <c r="C18" s="227" t="s">
        <v>355</v>
      </c>
      <c r="D18" s="214" t="s">
        <v>89</v>
      </c>
      <c r="E18" s="223" t="n">
        <v>42.8</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6"/>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8.95" hidden="false" customHeight="false" outlineLevel="0" collapsed="false">
      <c r="A19" s="146" t="n">
        <v>2</v>
      </c>
      <c r="B19" s="147" t="s">
        <v>66</v>
      </c>
      <c r="C19" s="227" t="s">
        <v>356</v>
      </c>
      <c r="D19" s="214" t="s">
        <v>89</v>
      </c>
      <c r="E19" s="223" t="n">
        <v>34</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6"/>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38.95" hidden="false" customHeight="false" outlineLevel="0" collapsed="false">
      <c r="A20" s="146" t="n">
        <v>3</v>
      </c>
      <c r="B20" s="147" t="s">
        <v>66</v>
      </c>
      <c r="C20" s="227" t="s">
        <v>357</v>
      </c>
      <c r="D20" s="214" t="s">
        <v>89</v>
      </c>
      <c r="E20" s="223" t="n">
        <v>34</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6"/>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38.95" hidden="false" customHeight="false" outlineLevel="0" collapsed="false">
      <c r="A21" s="146" t="n">
        <v>4</v>
      </c>
      <c r="B21" s="147" t="s">
        <v>66</v>
      </c>
      <c r="C21" s="227" t="s">
        <v>358</v>
      </c>
      <c r="D21" s="214" t="s">
        <v>108</v>
      </c>
      <c r="E21" s="223" t="n">
        <v>26</v>
      </c>
      <c r="F21" s="84"/>
      <c r="G21" s="84"/>
      <c r="H21" s="84"/>
      <c r="I21" s="84"/>
      <c r="J21" s="84"/>
      <c r="K21" s="151" t="n">
        <f aca="false">ROUND(SUM(J21+H21+I21),2)</f>
        <v>0</v>
      </c>
      <c r="L21" s="224" t="n">
        <f aca="false">ROUND(F21*$E21,1)</f>
        <v>0</v>
      </c>
      <c r="M21" s="153" t="n">
        <f aca="false">ROUND(E21*H21,2)</f>
        <v>0</v>
      </c>
      <c r="N21" s="153" t="n">
        <f aca="false">ROUND(I21*E21,2)</f>
        <v>0</v>
      </c>
      <c r="O21" s="153" t="n">
        <f aca="false">ROUND(J21*E21,2)</f>
        <v>0</v>
      </c>
      <c r="P21" s="154" t="n">
        <f aca="false">ROUND(M21+N21+O21,2)</f>
        <v>0</v>
      </c>
      <c r="Q21" s="26"/>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65.25" hidden="false" customHeight="true" outlineLevel="0" collapsed="false">
      <c r="A22" s="146" t="n">
        <v>5</v>
      </c>
      <c r="B22" s="147" t="s">
        <v>66</v>
      </c>
      <c r="C22" s="374" t="s">
        <v>287</v>
      </c>
      <c r="D22" s="214" t="s">
        <v>89</v>
      </c>
      <c r="E22" s="375" t="n">
        <v>42.8</v>
      </c>
      <c r="F22" s="84"/>
      <c r="G22" s="84"/>
      <c r="H22" s="84"/>
      <c r="I22" s="84"/>
      <c r="J22" s="84"/>
      <c r="K22" s="310" t="n">
        <f aca="false">ROUND(SUM(J22+H22+I22),2)</f>
        <v>0</v>
      </c>
      <c r="L22" s="318" t="n">
        <f aca="false">ROUND(F22*$E22,1)</f>
        <v>0</v>
      </c>
      <c r="M22" s="312" t="n">
        <f aca="false">ROUND(E22*H22,2)</f>
        <v>0</v>
      </c>
      <c r="N22" s="312" t="n">
        <f aca="false">ROUND(I22*E22,2)</f>
        <v>0</v>
      </c>
      <c r="O22" s="312" t="n">
        <f aca="false">ROUND(J22*E22,2)</f>
        <v>0</v>
      </c>
      <c r="P22" s="319" t="n">
        <f aca="false">ROUND(M22+N22+O22,2)</f>
        <v>0</v>
      </c>
      <c r="Q22" s="26"/>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05" hidden="false" customHeight="false" outlineLevel="0" collapsed="false">
      <c r="A23" s="146"/>
      <c r="B23" s="241"/>
      <c r="C23" s="376" t="s">
        <v>359</v>
      </c>
      <c r="D23" s="214" t="s">
        <v>89</v>
      </c>
      <c r="E23" s="377" t="n">
        <v>49.22</v>
      </c>
      <c r="F23" s="84"/>
      <c r="G23" s="84"/>
      <c r="H23" s="84"/>
      <c r="I23" s="84"/>
      <c r="J23" s="84"/>
      <c r="K23" s="310" t="n">
        <f aca="false">ROUND(SUM(J23+H23+I23),2)</f>
        <v>0</v>
      </c>
      <c r="L23" s="318" t="n">
        <f aca="false">ROUND(F23*$E23,1)</f>
        <v>0</v>
      </c>
      <c r="M23" s="312" t="n">
        <f aca="false">ROUND(E23*H23,2)</f>
        <v>0</v>
      </c>
      <c r="N23" s="312" t="n">
        <f aca="false">ROUND(I23*E23,2)</f>
        <v>0</v>
      </c>
      <c r="O23" s="312" t="n">
        <f aca="false">ROUND(J23*E23,2)</f>
        <v>0</v>
      </c>
      <c r="P23" s="319" t="n">
        <f aca="false">ROUND(M23+N23+O23,2)</f>
        <v>0</v>
      </c>
      <c r="Q23" s="26"/>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6"/>
      <c r="B24" s="241"/>
      <c r="C24" s="376" t="s">
        <v>289</v>
      </c>
      <c r="D24" s="214" t="s">
        <v>89</v>
      </c>
      <c r="E24" s="377" t="n">
        <v>42.8</v>
      </c>
      <c r="F24" s="84"/>
      <c r="G24" s="84"/>
      <c r="H24" s="84"/>
      <c r="I24" s="84"/>
      <c r="J24" s="84"/>
      <c r="K24" s="310" t="n">
        <f aca="false">ROUND(SUM(J24+H24+I24),2)</f>
        <v>0</v>
      </c>
      <c r="L24" s="318" t="n">
        <f aca="false">ROUND(F24*$E24,1)</f>
        <v>0</v>
      </c>
      <c r="M24" s="312" t="n">
        <f aca="false">ROUND(E24*H24,2)</f>
        <v>0</v>
      </c>
      <c r="N24" s="312" t="n">
        <f aca="false">ROUND(I24*E24,2)</f>
        <v>0</v>
      </c>
      <c r="O24" s="312" t="n">
        <f aca="false">ROUND(J24*E24,2)</f>
        <v>0</v>
      </c>
      <c r="P24" s="319" t="n">
        <f aca="false">ROUND(M24+N24+O24,2)</f>
        <v>0</v>
      </c>
      <c r="Q24" s="26"/>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05" hidden="false" customHeight="false" outlineLevel="0" collapsed="false">
      <c r="A25" s="146"/>
      <c r="B25" s="241"/>
      <c r="C25" s="376" t="s">
        <v>290</v>
      </c>
      <c r="D25" s="378" t="s">
        <v>72</v>
      </c>
      <c r="E25" s="379" t="n">
        <v>256.8</v>
      </c>
      <c r="F25" s="84"/>
      <c r="G25" s="84"/>
      <c r="H25" s="84"/>
      <c r="I25" s="84"/>
      <c r="J25" s="84"/>
      <c r="K25" s="310" t="n">
        <f aca="false">ROUND(SUM(J25+H25+I25),2)</f>
        <v>0</v>
      </c>
      <c r="L25" s="318" t="n">
        <f aca="false">ROUND(F25*$E25,1)</f>
        <v>0</v>
      </c>
      <c r="M25" s="312" t="n">
        <f aca="false">ROUND(E25*H25,2)</f>
        <v>0</v>
      </c>
      <c r="N25" s="312" t="n">
        <f aca="false">ROUND(I25*E25,2)</f>
        <v>0</v>
      </c>
      <c r="O25" s="312" t="n">
        <f aca="false">ROUND(J25*E25,2)</f>
        <v>0</v>
      </c>
      <c r="P25" s="319" t="n">
        <f aca="false">ROUND(M25+N25+O25,2)</f>
        <v>0</v>
      </c>
      <c r="Q25" s="26"/>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38.95" hidden="false" customHeight="false" outlineLevel="0" collapsed="false">
      <c r="A26" s="146" t="n">
        <v>6</v>
      </c>
      <c r="B26" s="147" t="s">
        <v>66</v>
      </c>
      <c r="C26" s="374" t="s">
        <v>360</v>
      </c>
      <c r="D26" s="214" t="s">
        <v>89</v>
      </c>
      <c r="E26" s="375" t="n">
        <v>42.8</v>
      </c>
      <c r="F26" s="84"/>
      <c r="G26" s="84"/>
      <c r="H26" s="84"/>
      <c r="I26" s="84"/>
      <c r="J26" s="84"/>
      <c r="K26" s="310" t="n">
        <f aca="false">ROUND(SUM(J26+H26+I26),2)</f>
        <v>0</v>
      </c>
      <c r="L26" s="318" t="n">
        <f aca="false">ROUND(F26*$E26,1)</f>
        <v>0</v>
      </c>
      <c r="M26" s="312" t="n">
        <f aca="false">ROUND(E26*H26,2)</f>
        <v>0</v>
      </c>
      <c r="N26" s="312" t="n">
        <f aca="false">ROUND(I26*E26,2)</f>
        <v>0</v>
      </c>
      <c r="O26" s="312" t="n">
        <f aca="false">ROUND(J26*E26,2)</f>
        <v>0</v>
      </c>
      <c r="P26" s="319" t="n">
        <f aca="false">ROUND(M26+N26+O26,2)</f>
        <v>0</v>
      </c>
      <c r="Q26" s="26"/>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05" hidden="false" customHeight="false" outlineLevel="0" collapsed="false">
      <c r="A27" s="146"/>
      <c r="B27" s="241"/>
      <c r="C27" s="376" t="s">
        <v>292</v>
      </c>
      <c r="D27" s="214" t="s">
        <v>89</v>
      </c>
      <c r="E27" s="377" t="n">
        <v>49.22</v>
      </c>
      <c r="F27" s="84"/>
      <c r="G27" s="84"/>
      <c r="H27" s="84"/>
      <c r="I27" s="84"/>
      <c r="J27" s="84"/>
      <c r="K27" s="310" t="n">
        <f aca="false">ROUND(SUM(J27+H27+I27),2)</f>
        <v>0</v>
      </c>
      <c r="L27" s="318" t="n">
        <f aca="false">ROUND(F27*$E27,1)</f>
        <v>0</v>
      </c>
      <c r="M27" s="312" t="n">
        <f aca="false">ROUND(E27*H27,2)</f>
        <v>0</v>
      </c>
      <c r="N27" s="312" t="n">
        <f aca="false">ROUND(I27*E27,2)</f>
        <v>0</v>
      </c>
      <c r="O27" s="312" t="n">
        <f aca="false">ROUND(J27*E27,2)</f>
        <v>0</v>
      </c>
      <c r="P27" s="319" t="n">
        <f aca="false">ROUND(M27+N27+O27,2)</f>
        <v>0</v>
      </c>
      <c r="Q27" s="26"/>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05" hidden="false" customHeight="false" outlineLevel="0" collapsed="false">
      <c r="A28" s="146"/>
      <c r="B28" s="241"/>
      <c r="C28" s="376" t="s">
        <v>289</v>
      </c>
      <c r="D28" s="214" t="s">
        <v>89</v>
      </c>
      <c r="E28" s="377" t="n">
        <v>42.8</v>
      </c>
      <c r="F28" s="84"/>
      <c r="G28" s="84"/>
      <c r="H28" s="84"/>
      <c r="I28" s="84"/>
      <c r="J28" s="84"/>
      <c r="K28" s="310" t="n">
        <f aca="false">ROUND(SUM(J28+H28+I28),2)</f>
        <v>0</v>
      </c>
      <c r="L28" s="318" t="n">
        <f aca="false">ROUND(F28*$E28,1)</f>
        <v>0</v>
      </c>
      <c r="M28" s="312" t="n">
        <f aca="false">ROUND(E28*H28,2)</f>
        <v>0</v>
      </c>
      <c r="N28" s="312" t="n">
        <f aca="false">ROUND(I28*E28,2)</f>
        <v>0</v>
      </c>
      <c r="O28" s="312" t="n">
        <f aca="false">ROUND(J28*E28,2)</f>
        <v>0</v>
      </c>
      <c r="P28" s="319" t="n">
        <f aca="false">ROUND(M28+N28+O28,2)</f>
        <v>0</v>
      </c>
      <c r="Q28" s="26"/>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261" customFormat="true" ht="26.5" hidden="false" customHeight="false" outlineLevel="0" collapsed="false">
      <c r="A29" s="157" t="n">
        <v>7</v>
      </c>
      <c r="B29" s="271" t="s">
        <v>66</v>
      </c>
      <c r="C29" s="395" t="s">
        <v>361</v>
      </c>
      <c r="D29" s="215" t="s">
        <v>72</v>
      </c>
      <c r="E29" s="396" t="n">
        <v>3</v>
      </c>
      <c r="F29" s="84"/>
      <c r="G29" s="84"/>
      <c r="H29" s="84"/>
      <c r="I29" s="84"/>
      <c r="J29" s="84"/>
      <c r="K29" s="362" t="n">
        <f aca="false">ROUND(SUM(J29+H29+I29),2)</f>
        <v>0</v>
      </c>
      <c r="L29" s="363" t="n">
        <f aca="false">ROUND(F29*$E29,1)</f>
        <v>0</v>
      </c>
      <c r="M29" s="364" t="n">
        <f aca="false">ROUND(E29*H29,2)</f>
        <v>0</v>
      </c>
      <c r="N29" s="364" t="n">
        <f aca="false">ROUND(I29*E29,2)</f>
        <v>0</v>
      </c>
      <c r="O29" s="364" t="n">
        <f aca="false">ROUND(J29*E29,2)</f>
        <v>0</v>
      </c>
      <c r="P29" s="365" t="n">
        <f aca="false">ROUND(M29+N29+O29,2)</f>
        <v>0</v>
      </c>
      <c r="Q29" s="26"/>
    </row>
    <row r="30" s="221" customFormat="true" ht="14.05" hidden="false" customHeight="false" outlineLevel="0" collapsed="false">
      <c r="A30" s="146"/>
      <c r="B30" s="241"/>
      <c r="C30" s="397" t="s">
        <v>362</v>
      </c>
      <c r="D30" s="398" t="s">
        <v>108</v>
      </c>
      <c r="E30" s="399" t="n">
        <v>6.7</v>
      </c>
      <c r="F30" s="84"/>
      <c r="G30" s="84"/>
      <c r="H30" s="84"/>
      <c r="I30" s="84"/>
      <c r="J30" s="84"/>
      <c r="K30" s="310"/>
      <c r="L30" s="318"/>
      <c r="M30" s="312"/>
      <c r="N30" s="312"/>
      <c r="O30" s="312"/>
      <c r="P30" s="319"/>
    </row>
    <row r="31" s="403" customFormat="true" ht="38.95" hidden="false" customHeight="false" outlineLevel="0" collapsed="false">
      <c r="A31" s="157" t="n">
        <v>8</v>
      </c>
      <c r="B31" s="271" t="s">
        <v>66</v>
      </c>
      <c r="C31" s="400" t="s">
        <v>363</v>
      </c>
      <c r="D31" s="158" t="s">
        <v>113</v>
      </c>
      <c r="E31" s="150" t="n">
        <v>2.3</v>
      </c>
      <c r="F31" s="84"/>
      <c r="G31" s="84"/>
      <c r="H31" s="84"/>
      <c r="I31" s="84"/>
      <c r="J31" s="84"/>
      <c r="K31" s="256" t="n">
        <f aca="false">ROUND(SUM(J31+H31+I31),2)</f>
        <v>0</v>
      </c>
      <c r="L31" s="401" t="n">
        <f aca="false">ROUND(F31*$E31,1)</f>
        <v>0</v>
      </c>
      <c r="M31" s="258" t="n">
        <f aca="false">ROUND(E31*H31,2)</f>
        <v>0</v>
      </c>
      <c r="N31" s="258" t="n">
        <f aca="false">ROUND(I31*E31,2)</f>
        <v>0</v>
      </c>
      <c r="O31" s="364" t="n">
        <f aca="false">ROUND(J31*E31,2)</f>
        <v>0</v>
      </c>
      <c r="P31" s="259" t="n">
        <f aca="false">ROUND(M31+N31+O31,2)</f>
        <v>0</v>
      </c>
      <c r="Q31" s="260"/>
      <c r="R31" s="402"/>
      <c r="S31" s="402"/>
    </row>
    <row r="32" s="261" customFormat="true" ht="14.05" hidden="false" customHeight="false" outlineLevel="0" collapsed="false">
      <c r="A32" s="157"/>
      <c r="B32" s="271"/>
      <c r="C32" s="255" t="s">
        <v>181</v>
      </c>
      <c r="D32" s="215" t="s">
        <v>120</v>
      </c>
      <c r="E32" s="150" t="n">
        <v>0.6</v>
      </c>
      <c r="F32" s="84"/>
      <c r="G32" s="84"/>
      <c r="H32" s="84"/>
      <c r="I32" s="84"/>
      <c r="J32" s="84"/>
      <c r="K32" s="362" t="n">
        <f aca="false">ROUND(SUM(J32+H32+I32),2)</f>
        <v>0</v>
      </c>
      <c r="L32" s="363" t="n">
        <f aca="false">ROUND(F32*$E32,1)</f>
        <v>0</v>
      </c>
      <c r="M32" s="364" t="n">
        <f aca="false">ROUND(E32*H32,2)</f>
        <v>0</v>
      </c>
      <c r="N32" s="364" t="n">
        <f aca="false">ROUND(I32*E32,2)</f>
        <v>0</v>
      </c>
      <c r="O32" s="364" t="n">
        <f aca="false">ROUND(J32*E32,2)</f>
        <v>0</v>
      </c>
      <c r="P32" s="365" t="n">
        <f aca="false">ROUND(M32+N32+O32,2)</f>
        <v>0</v>
      </c>
      <c r="Q32" s="260"/>
      <c r="R32" s="81"/>
      <c r="S32" s="81"/>
    </row>
    <row r="33" customFormat="false" ht="14.05" hidden="false" customHeight="false" outlineLevel="0" collapsed="false">
      <c r="A33" s="157"/>
      <c r="B33" s="254"/>
      <c r="C33" s="255" t="s">
        <v>217</v>
      </c>
      <c r="D33" s="215" t="s">
        <v>120</v>
      </c>
      <c r="E33" s="223" t="n">
        <v>13.8</v>
      </c>
      <c r="F33" s="84"/>
      <c r="G33" s="84"/>
      <c r="H33" s="84"/>
      <c r="I33" s="84"/>
      <c r="J33" s="84"/>
      <c r="K33" s="256" t="n">
        <f aca="false">ROUND(SUM(J33+H33+I33),2)</f>
        <v>0</v>
      </c>
      <c r="L33" s="257" t="n">
        <f aca="false">ROUND(F33*$E33,1)</f>
        <v>0</v>
      </c>
      <c r="M33" s="258" t="n">
        <f aca="false">ROUND(E33*H33,2)</f>
        <v>0</v>
      </c>
      <c r="N33" s="258" t="n">
        <f aca="false">ROUND(I33*E33,2)</f>
        <v>0</v>
      </c>
      <c r="O33" s="258" t="n">
        <f aca="false">ROUND(J33*E33,2)</f>
        <v>0</v>
      </c>
      <c r="P33" s="259" t="n">
        <f aca="false">ROUND(M33+N33+O33,2)</f>
        <v>0</v>
      </c>
      <c r="Q33" s="260"/>
      <c r="R33" s="81"/>
      <c r="S33" s="81"/>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05" hidden="false" customHeight="false" outlineLevel="0" collapsed="false">
      <c r="A34" s="157"/>
      <c r="B34" s="254"/>
      <c r="C34" s="255" t="s">
        <v>234</v>
      </c>
      <c r="D34" s="215" t="s">
        <v>89</v>
      </c>
      <c r="E34" s="223" t="n">
        <v>2.4</v>
      </c>
      <c r="F34" s="84"/>
      <c r="G34" s="84"/>
      <c r="H34" s="84"/>
      <c r="I34" s="84"/>
      <c r="J34" s="84"/>
      <c r="K34" s="256" t="n">
        <f aca="false">ROUND(SUM(J34+H34+I34),2)</f>
        <v>0</v>
      </c>
      <c r="L34" s="257" t="n">
        <f aca="false">ROUND(F34*$E34,1)</f>
        <v>0</v>
      </c>
      <c r="M34" s="258" t="n">
        <f aca="false">ROUND(E34*H34,2)</f>
        <v>0</v>
      </c>
      <c r="N34" s="258" t="n">
        <f aca="false">ROUND(I34*E34,2)</f>
        <v>0</v>
      </c>
      <c r="O34" s="258" t="n">
        <f aca="false">ROUND(J34*E34,2)</f>
        <v>0</v>
      </c>
      <c r="P34" s="259" t="n">
        <f aca="false">ROUND(M34+N34+O34,2)</f>
        <v>0</v>
      </c>
      <c r="Q34" s="260"/>
      <c r="R34" s="81"/>
      <c r="S34" s="81"/>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4.05" hidden="false" customHeight="false" outlineLevel="0" collapsed="false">
      <c r="A35" s="157"/>
      <c r="B35" s="254"/>
      <c r="C35" s="255" t="s">
        <v>364</v>
      </c>
      <c r="D35" s="215" t="s">
        <v>72</v>
      </c>
      <c r="E35" s="215" t="n">
        <v>9</v>
      </c>
      <c r="F35" s="84"/>
      <c r="G35" s="84"/>
      <c r="H35" s="84"/>
      <c r="I35" s="84"/>
      <c r="J35" s="84"/>
      <c r="K35" s="256" t="n">
        <f aca="false">ROUND(SUM(J35+H35+I35),2)</f>
        <v>0</v>
      </c>
      <c r="L35" s="257" t="n">
        <f aca="false">ROUND(F35*$E35,1)</f>
        <v>0</v>
      </c>
      <c r="M35" s="258" t="n">
        <f aca="false">ROUND(E35*H35,2)</f>
        <v>0</v>
      </c>
      <c r="N35" s="258" t="n">
        <f aca="false">ROUND(I35*E35,2)</f>
        <v>0</v>
      </c>
      <c r="O35" s="258" t="n">
        <f aca="false">ROUND(J35*E35,2)</f>
        <v>0</v>
      </c>
      <c r="P35" s="259" t="n">
        <f aca="false">ROUND(M35+N35+O35,2)</f>
        <v>0</v>
      </c>
      <c r="Q35" s="260"/>
      <c r="R35" s="81"/>
      <c r="S35" s="81"/>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s="221" customFormat="true" ht="42.75" hidden="false" customHeight="true" outlineLevel="0" collapsed="false">
      <c r="A36" s="146" t="n">
        <v>9</v>
      </c>
      <c r="B36" s="147" t="s">
        <v>66</v>
      </c>
      <c r="C36" s="301" t="s">
        <v>365</v>
      </c>
      <c r="D36" s="156" t="s">
        <v>68</v>
      </c>
      <c r="E36" s="150" t="n">
        <v>6.7</v>
      </c>
      <c r="F36" s="84"/>
      <c r="G36" s="84"/>
      <c r="H36" s="84"/>
      <c r="I36" s="84"/>
      <c r="J36" s="84"/>
      <c r="K36" s="151" t="n">
        <f aca="false">ROUND(SUM(J36+H36+I36),2)</f>
        <v>0</v>
      </c>
      <c r="L36" s="224" t="n">
        <f aca="false">ROUND(F36*$E36,1)</f>
        <v>0</v>
      </c>
      <c r="M36" s="153" t="n">
        <f aca="false">ROUND(E36*H36,2)</f>
        <v>0</v>
      </c>
      <c r="N36" s="153" t="n">
        <f aca="false">ROUND(I36*E36,2)</f>
        <v>0</v>
      </c>
      <c r="O36" s="153" t="n">
        <f aca="false">ROUND(J36*E36,2)</f>
        <v>0</v>
      </c>
      <c r="P36" s="154" t="n">
        <f aca="false">ROUND(M36+N36+O36,2)</f>
        <v>0</v>
      </c>
      <c r="Q36" s="260"/>
    </row>
    <row r="37" customFormat="false" ht="26.5" hidden="false" customHeight="false" outlineLevel="0" collapsed="false">
      <c r="A37" s="146"/>
      <c r="B37" s="241"/>
      <c r="C37" s="244" t="s">
        <v>366</v>
      </c>
      <c r="D37" s="149" t="s">
        <v>189</v>
      </c>
      <c r="E37" s="240" t="n">
        <v>0.02</v>
      </c>
      <c r="F37" s="84"/>
      <c r="G37" s="84"/>
      <c r="H37" s="84"/>
      <c r="I37" s="84"/>
      <c r="J37" s="84"/>
      <c r="K37" s="151" t="n">
        <f aca="false">ROUND(SUM(J37+H37+I37),2)</f>
        <v>0</v>
      </c>
      <c r="L37" s="224" t="n">
        <f aca="false">ROUND(F37*$E37,1)</f>
        <v>0</v>
      </c>
      <c r="M37" s="153" t="n">
        <f aca="false">ROUND(E37*H37,2)</f>
        <v>0</v>
      </c>
      <c r="N37" s="153" t="n">
        <f aca="false">ROUND(I37*E37,2)</f>
        <v>0</v>
      </c>
      <c r="O37" s="153" t="n">
        <f aca="false">ROUND(J37*E37,2)</f>
        <v>0</v>
      </c>
      <c r="P37" s="154" t="n">
        <f aca="false">ROUND(M37+N37+O37,2)</f>
        <v>0</v>
      </c>
      <c r="Q37" s="26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4.05" hidden="false" customHeight="false" outlineLevel="0" collapsed="false">
      <c r="A38" s="146"/>
      <c r="B38" s="269"/>
      <c r="C38" s="352" t="s">
        <v>367</v>
      </c>
      <c r="D38" s="214" t="s">
        <v>72</v>
      </c>
      <c r="E38" s="226" t="n">
        <v>12.2</v>
      </c>
      <c r="F38" s="84"/>
      <c r="G38" s="84"/>
      <c r="H38" s="84"/>
      <c r="I38" s="84"/>
      <c r="J38" s="84"/>
      <c r="K38" s="151" t="n">
        <f aca="false">ROUND(SUM(J38+H38+I38),2)</f>
        <v>0</v>
      </c>
      <c r="L38" s="224" t="n">
        <f aca="false">ROUND(F38*$E38,1)</f>
        <v>0</v>
      </c>
      <c r="M38" s="153" t="n">
        <f aca="false">ROUND(E38*H38,2)</f>
        <v>0</v>
      </c>
      <c r="N38" s="153" t="n">
        <f aca="false">ROUND(I38*E38,2)</f>
        <v>0</v>
      </c>
      <c r="O38" s="153" t="n">
        <f aca="false">ROUND(J38*E38,2)</f>
        <v>0</v>
      </c>
      <c r="P38" s="154" t="n">
        <f aca="false">ROUND(M38+N38+O38,2)</f>
        <v>0</v>
      </c>
      <c r="Q38" s="26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4.05" hidden="false" customHeight="false" outlineLevel="0" collapsed="false">
      <c r="A39" s="146"/>
      <c r="B39" s="269"/>
      <c r="C39" s="352" t="s">
        <v>294</v>
      </c>
      <c r="D39" s="214" t="s">
        <v>72</v>
      </c>
      <c r="E39" s="226" t="n">
        <v>12.2</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6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6.5" hidden="false" customHeight="false" outlineLevel="0" collapsed="false">
      <c r="A40" s="146"/>
      <c r="B40" s="269"/>
      <c r="C40" s="295" t="s">
        <v>295</v>
      </c>
      <c r="D40" s="316" t="s">
        <v>72</v>
      </c>
      <c r="E40" s="366" t="n">
        <v>24.4</v>
      </c>
      <c r="F40" s="84"/>
      <c r="G40" s="84"/>
      <c r="H40" s="84"/>
      <c r="I40" s="84"/>
      <c r="J40" s="84"/>
      <c r="K40" s="151" t="n">
        <f aca="false">ROUND(SUM(J40+H40+I40),2)</f>
        <v>0</v>
      </c>
      <c r="L40" s="224" t="n">
        <f aca="false">ROUND(F40*$E40,1)</f>
        <v>0</v>
      </c>
      <c r="M40" s="153" t="n">
        <f aca="false">ROUND(E40*H40,2)</f>
        <v>0</v>
      </c>
      <c r="N40" s="153" t="n">
        <f aca="false">ROUND(I40*E40,2)</f>
        <v>0</v>
      </c>
      <c r="O40" s="153" t="n">
        <f aca="false">ROUND(J40*E40,2)</f>
        <v>0</v>
      </c>
      <c r="P40" s="154" t="n">
        <f aca="false">ROUND(M40+N40+O40,2)</f>
        <v>0</v>
      </c>
      <c r="Q40" s="26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261" customFormat="true" ht="26.5" hidden="false" customHeight="false" outlineLevel="0" collapsed="false">
      <c r="A41" s="157"/>
      <c r="B41" s="254"/>
      <c r="C41" s="255" t="s">
        <v>142</v>
      </c>
      <c r="D41" s="215" t="s">
        <v>89</v>
      </c>
      <c r="E41" s="223" t="n">
        <v>2.8</v>
      </c>
      <c r="F41" s="84"/>
      <c r="G41" s="84"/>
      <c r="H41" s="84"/>
      <c r="I41" s="84"/>
      <c r="J41" s="84"/>
      <c r="K41" s="256" t="n">
        <f aca="false">ROUND(SUM(J41+H41+I41),2)</f>
        <v>0</v>
      </c>
      <c r="L41" s="257" t="n">
        <f aca="false">ROUND(F41*$E41,1)</f>
        <v>0</v>
      </c>
      <c r="M41" s="258" t="n">
        <f aca="false">ROUND(E41*H41,2)</f>
        <v>0</v>
      </c>
      <c r="N41" s="258" t="n">
        <f aca="false">ROUND(I41*E41,2)</f>
        <v>0</v>
      </c>
      <c r="O41" s="258" t="n">
        <f aca="false">ROUND(J41*E41,2)</f>
        <v>0</v>
      </c>
      <c r="P41" s="259" t="n">
        <f aca="false">ROUND(M41+N41+O41,2)</f>
        <v>0</v>
      </c>
      <c r="Q41" s="260"/>
      <c r="R41" s="81"/>
      <c r="S41" s="81"/>
    </row>
    <row r="42" s="221" customFormat="true" ht="14.05" hidden="false" customHeight="false" outlineLevel="0" collapsed="false">
      <c r="A42" s="146"/>
      <c r="B42" s="269"/>
      <c r="C42" s="326" t="s">
        <v>368</v>
      </c>
      <c r="D42" s="316" t="s">
        <v>113</v>
      </c>
      <c r="E42" s="223" t="n">
        <v>4.5</v>
      </c>
      <c r="F42" s="84"/>
      <c r="G42" s="84"/>
      <c r="H42" s="84"/>
      <c r="I42" s="84"/>
      <c r="J42" s="84"/>
      <c r="K42" s="151" t="n">
        <f aca="false">ROUND(SUM(J42+H42+I42),2)</f>
        <v>0</v>
      </c>
      <c r="L42" s="224" t="n">
        <f aca="false">ROUND(F42*$E42,1)</f>
        <v>0</v>
      </c>
      <c r="M42" s="153" t="n">
        <f aca="false">ROUND(E42*H42,2)</f>
        <v>0</v>
      </c>
      <c r="N42" s="153" t="n">
        <f aca="false">ROUND(I42*E42,2)</f>
        <v>0</v>
      </c>
      <c r="O42" s="153" t="n">
        <f aca="false">ROUND(J42*E42,2)</f>
        <v>0</v>
      </c>
      <c r="P42" s="154" t="n">
        <f aca="false">ROUND(M42+N42+O42,2)</f>
        <v>0</v>
      </c>
      <c r="Q42" s="260"/>
    </row>
    <row r="43" customFormat="false" ht="26.5" hidden="false" customHeight="false" outlineLevel="0" collapsed="false">
      <c r="A43" s="146"/>
      <c r="B43" s="269"/>
      <c r="C43" s="352" t="s">
        <v>369</v>
      </c>
      <c r="D43" s="316" t="s">
        <v>72</v>
      </c>
      <c r="E43" s="226" t="n">
        <v>24.1</v>
      </c>
      <c r="F43" s="84"/>
      <c r="G43" s="84"/>
      <c r="H43" s="84"/>
      <c r="I43" s="84"/>
      <c r="J43" s="84"/>
      <c r="K43" s="151" t="n">
        <f aca="false">ROUND(SUM(J43+H43+I43),2)</f>
        <v>0</v>
      </c>
      <c r="L43" s="224" t="n">
        <f aca="false">ROUND(F43*$E43,1)</f>
        <v>0</v>
      </c>
      <c r="M43" s="153" t="n">
        <f aca="false">ROUND(E43*H43,2)</f>
        <v>0</v>
      </c>
      <c r="N43" s="153" t="n">
        <f aca="false">ROUND(I43*E43,2)</f>
        <v>0</v>
      </c>
      <c r="O43" s="153" t="n">
        <f aca="false">ROUND(J43*E43,2)</f>
        <v>0</v>
      </c>
      <c r="P43" s="154" t="n">
        <f aca="false">ROUND(M43+N43+O43,2)</f>
        <v>0</v>
      </c>
      <c r="Q43" s="26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05" hidden="false" customHeight="false" outlineLevel="0" collapsed="false">
      <c r="A44" s="146"/>
      <c r="B44" s="269"/>
      <c r="C44" s="326" t="s">
        <v>298</v>
      </c>
      <c r="D44" s="316" t="s">
        <v>108</v>
      </c>
      <c r="E44" s="380" t="n">
        <v>7.37</v>
      </c>
      <c r="F44" s="84"/>
      <c r="G44" s="84"/>
      <c r="H44" s="84"/>
      <c r="I44" s="84"/>
      <c r="J44" s="84"/>
      <c r="K44" s="151" t="n">
        <f aca="false">ROUND(SUM(J44+H44+I44),2)</f>
        <v>0</v>
      </c>
      <c r="L44" s="224" t="n">
        <f aca="false">ROUND(F44*$E44,1)</f>
        <v>0</v>
      </c>
      <c r="M44" s="153" t="n">
        <f aca="false">ROUND(E44*H44,2)</f>
        <v>0</v>
      </c>
      <c r="N44" s="153" t="n">
        <f aca="false">ROUND(I44*E44,2)</f>
        <v>0</v>
      </c>
      <c r="O44" s="153" t="n">
        <f aca="false">ROUND(J44*E44,2)</f>
        <v>0</v>
      </c>
      <c r="P44" s="154" t="n">
        <f aca="false">ROUND(M44+N44+O44,2)</f>
        <v>0</v>
      </c>
      <c r="Q44" s="26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05" hidden="false" customHeight="false" outlineLevel="0" collapsed="false">
      <c r="A45" s="146"/>
      <c r="B45" s="269"/>
      <c r="C45" s="326" t="s">
        <v>299</v>
      </c>
      <c r="D45" s="316" t="s">
        <v>74</v>
      </c>
      <c r="E45" s="366" t="n">
        <v>1</v>
      </c>
      <c r="F45" s="84"/>
      <c r="G45" s="84"/>
      <c r="H45" s="84"/>
      <c r="I45" s="84"/>
      <c r="J45" s="84"/>
      <c r="K45" s="151" t="n">
        <f aca="false">ROUND(SUM(J45+H45+I45),2)</f>
        <v>0</v>
      </c>
      <c r="L45" s="224" t="n">
        <f aca="false">ROUND(F45*$E45,1)</f>
        <v>0</v>
      </c>
      <c r="M45" s="153" t="n">
        <f aca="false">ROUND(E45*H45,2)</f>
        <v>0</v>
      </c>
      <c r="N45" s="153" t="n">
        <f aca="false">ROUND(I45*E45,2)</f>
        <v>0</v>
      </c>
      <c r="O45" s="153" t="n">
        <f aca="false">ROUND(J45*E45,2)</f>
        <v>0</v>
      </c>
      <c r="P45" s="154" t="n">
        <f aca="false">ROUND(M45+N45+O45,2)</f>
        <v>0</v>
      </c>
      <c r="Q45" s="26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4.05" hidden="false" customHeight="false" outlineLevel="0" collapsed="false">
      <c r="A46" s="146"/>
      <c r="B46" s="241"/>
      <c r="C46" s="397" t="s">
        <v>370</v>
      </c>
      <c r="D46" s="398" t="s">
        <v>108</v>
      </c>
      <c r="E46" s="399" t="n">
        <v>6.7</v>
      </c>
      <c r="F46" s="84"/>
      <c r="G46" s="84"/>
      <c r="H46" s="84"/>
      <c r="I46" s="84"/>
      <c r="J46" s="84"/>
      <c r="K46" s="310"/>
      <c r="L46" s="318"/>
      <c r="M46" s="312"/>
      <c r="N46" s="312"/>
      <c r="O46" s="312"/>
      <c r="P46" s="319"/>
      <c r="Q46" s="26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2.75" hidden="false" customHeight="true" outlineLevel="0" collapsed="false">
      <c r="A47" s="146" t="n">
        <v>10</v>
      </c>
      <c r="B47" s="147" t="s">
        <v>66</v>
      </c>
      <c r="C47" s="301" t="s">
        <v>365</v>
      </c>
      <c r="D47" s="156" t="s">
        <v>68</v>
      </c>
      <c r="E47" s="150" t="n">
        <v>6.7</v>
      </c>
      <c r="F47" s="84"/>
      <c r="G47" s="84"/>
      <c r="H47" s="84"/>
      <c r="I47" s="84"/>
      <c r="J47" s="84"/>
      <c r="K47" s="151" t="n">
        <f aca="false">ROUND(SUM(J47+H47+I47),2)</f>
        <v>0</v>
      </c>
      <c r="L47" s="224" t="n">
        <f aca="false">ROUND(F47*$E47,1)</f>
        <v>0</v>
      </c>
      <c r="M47" s="153" t="n">
        <f aca="false">ROUND(E47*H47,2)</f>
        <v>0</v>
      </c>
      <c r="N47" s="153" t="n">
        <f aca="false">ROUND(I47*E47,2)</f>
        <v>0</v>
      </c>
      <c r="O47" s="153" t="n">
        <f aca="false">ROUND(J47*E47,2)</f>
        <v>0</v>
      </c>
      <c r="P47" s="154" t="n">
        <f aca="false">ROUND(M47+N47+O47,2)</f>
        <v>0</v>
      </c>
      <c r="Q47" s="26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6.5" hidden="false" customHeight="false" outlineLevel="0" collapsed="false">
      <c r="A48" s="146"/>
      <c r="B48" s="241"/>
      <c r="C48" s="244" t="s">
        <v>366</v>
      </c>
      <c r="D48" s="149" t="s">
        <v>189</v>
      </c>
      <c r="E48" s="240" t="n">
        <v>0.02</v>
      </c>
      <c r="F48" s="84"/>
      <c r="G48" s="84"/>
      <c r="H48" s="84"/>
      <c r="I48" s="84"/>
      <c r="J48" s="84"/>
      <c r="K48" s="151" t="n">
        <f aca="false">ROUND(SUM(J48+H48+I48),2)</f>
        <v>0</v>
      </c>
      <c r="L48" s="224" t="n">
        <f aca="false">ROUND(F48*$E48,1)</f>
        <v>0</v>
      </c>
      <c r="M48" s="153" t="n">
        <f aca="false">ROUND(E48*H48,2)</f>
        <v>0</v>
      </c>
      <c r="N48" s="153" t="n">
        <f aca="false">ROUND(I48*E48,2)</f>
        <v>0</v>
      </c>
      <c r="O48" s="153" t="n">
        <f aca="false">ROUND(J48*E48,2)</f>
        <v>0</v>
      </c>
      <c r="P48" s="154" t="n">
        <f aca="false">ROUND(M48+N48+O48,2)</f>
        <v>0</v>
      </c>
      <c r="Q48" s="26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6.5" hidden="false" customHeight="false" outlineLevel="0" collapsed="false">
      <c r="A49" s="146"/>
      <c r="B49" s="241"/>
      <c r="C49" s="244" t="s">
        <v>371</v>
      </c>
      <c r="D49" s="149" t="s">
        <v>189</v>
      </c>
      <c r="E49" s="240" t="n">
        <v>0.01</v>
      </c>
      <c r="F49" s="84"/>
      <c r="G49" s="84"/>
      <c r="H49" s="84"/>
      <c r="I49" s="84"/>
      <c r="J49" s="84"/>
      <c r="K49" s="151" t="n">
        <f aca="false">ROUND(SUM(J49+H49+I49),2)</f>
        <v>0</v>
      </c>
      <c r="L49" s="224" t="n">
        <f aca="false">ROUND(F49*$E49,1)</f>
        <v>0</v>
      </c>
      <c r="M49" s="153" t="n">
        <f aca="false">ROUND(E49*H49,2)</f>
        <v>0</v>
      </c>
      <c r="N49" s="153" t="n">
        <f aca="false">ROUND(I49*E49,2)</f>
        <v>0</v>
      </c>
      <c r="O49" s="153" t="n">
        <f aca="false">ROUND(J49*E49,2)</f>
        <v>0</v>
      </c>
      <c r="P49" s="154" t="n">
        <f aca="false">ROUND(M49+N49+O49,2)</f>
        <v>0</v>
      </c>
      <c r="Q49" s="26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05" hidden="false" customHeight="false" outlineLevel="0" collapsed="false">
      <c r="A50" s="146"/>
      <c r="B50" s="269"/>
      <c r="C50" s="352" t="s">
        <v>367</v>
      </c>
      <c r="D50" s="214" t="s">
        <v>72</v>
      </c>
      <c r="E50" s="226" t="n">
        <v>12.2</v>
      </c>
      <c r="F50" s="84"/>
      <c r="G50" s="84"/>
      <c r="H50" s="84"/>
      <c r="I50" s="84"/>
      <c r="J50" s="84"/>
      <c r="K50" s="151" t="n">
        <f aca="false">ROUND(SUM(J50+H50+I50),2)</f>
        <v>0</v>
      </c>
      <c r="L50" s="224" t="n">
        <f aca="false">ROUND(F50*$E50,1)</f>
        <v>0</v>
      </c>
      <c r="M50" s="153" t="n">
        <f aca="false">ROUND(E50*H50,2)</f>
        <v>0</v>
      </c>
      <c r="N50" s="153" t="n">
        <f aca="false">ROUND(I50*E50,2)</f>
        <v>0</v>
      </c>
      <c r="O50" s="153" t="n">
        <f aca="false">ROUND(J50*E50,2)</f>
        <v>0</v>
      </c>
      <c r="P50" s="154" t="n">
        <f aca="false">ROUND(M50+N50+O50,2)</f>
        <v>0</v>
      </c>
      <c r="Q50" s="26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05" hidden="false" customHeight="false" outlineLevel="0" collapsed="false">
      <c r="A51" s="146"/>
      <c r="B51" s="269"/>
      <c r="C51" s="352" t="s">
        <v>294</v>
      </c>
      <c r="D51" s="214" t="s">
        <v>72</v>
      </c>
      <c r="E51" s="226" t="n">
        <v>12.2</v>
      </c>
      <c r="F51" s="84"/>
      <c r="G51" s="84"/>
      <c r="H51" s="84"/>
      <c r="I51" s="84"/>
      <c r="J51" s="84"/>
      <c r="K51" s="151" t="n">
        <f aca="false">ROUND(SUM(J51+H51+I51),2)</f>
        <v>0</v>
      </c>
      <c r="L51" s="224" t="n">
        <f aca="false">ROUND(F51*$E51,1)</f>
        <v>0</v>
      </c>
      <c r="M51" s="153" t="n">
        <f aca="false">ROUND(E51*H51,2)</f>
        <v>0</v>
      </c>
      <c r="N51" s="153" t="n">
        <f aca="false">ROUND(I51*E51,2)</f>
        <v>0</v>
      </c>
      <c r="O51" s="153" t="n">
        <f aca="false">ROUND(J51*E51,2)</f>
        <v>0</v>
      </c>
      <c r="P51" s="154" t="n">
        <f aca="false">ROUND(M51+N51+O51,2)</f>
        <v>0</v>
      </c>
      <c r="Q51" s="26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6.5" hidden="false" customHeight="false" outlineLevel="0" collapsed="false">
      <c r="A52" s="146"/>
      <c r="B52" s="269"/>
      <c r="C52" s="295" t="s">
        <v>295</v>
      </c>
      <c r="D52" s="316" t="s">
        <v>72</v>
      </c>
      <c r="E52" s="366" t="n">
        <v>24.4</v>
      </c>
      <c r="F52" s="84"/>
      <c r="G52" s="84"/>
      <c r="H52" s="84"/>
      <c r="I52" s="84"/>
      <c r="J52" s="84"/>
      <c r="K52" s="151" t="n">
        <f aca="false">ROUND(SUM(J52+H52+I52),2)</f>
        <v>0</v>
      </c>
      <c r="L52" s="224" t="n">
        <f aca="false">ROUND(F52*$E52,1)</f>
        <v>0</v>
      </c>
      <c r="M52" s="153" t="n">
        <f aca="false">ROUND(E52*H52,2)</f>
        <v>0</v>
      </c>
      <c r="N52" s="153" t="n">
        <f aca="false">ROUND(I52*E52,2)</f>
        <v>0</v>
      </c>
      <c r="O52" s="153" t="n">
        <f aca="false">ROUND(J52*E52,2)</f>
        <v>0</v>
      </c>
      <c r="P52" s="154" t="n">
        <f aca="false">ROUND(M52+N52+O52,2)</f>
        <v>0</v>
      </c>
      <c r="Q52" s="26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261" customFormat="true" ht="26.5" hidden="false" customHeight="false" outlineLevel="0" collapsed="false">
      <c r="A53" s="157"/>
      <c r="B53" s="254"/>
      <c r="C53" s="255" t="s">
        <v>142</v>
      </c>
      <c r="D53" s="215" t="s">
        <v>89</v>
      </c>
      <c r="E53" s="223" t="n">
        <v>5.2</v>
      </c>
      <c r="F53" s="84"/>
      <c r="G53" s="84"/>
      <c r="H53" s="84"/>
      <c r="I53" s="84"/>
      <c r="J53" s="84"/>
      <c r="K53" s="256" t="n">
        <f aca="false">ROUND(SUM(J53+H53+I53),2)</f>
        <v>0</v>
      </c>
      <c r="L53" s="257" t="n">
        <f aca="false">ROUND(F53*$E53,1)</f>
        <v>0</v>
      </c>
      <c r="M53" s="258" t="n">
        <f aca="false">ROUND(E53*H53,2)</f>
        <v>0</v>
      </c>
      <c r="N53" s="258" t="n">
        <f aca="false">ROUND(I53*E53,2)</f>
        <v>0</v>
      </c>
      <c r="O53" s="258" t="n">
        <f aca="false">ROUND(J53*E53,2)</f>
        <v>0</v>
      </c>
      <c r="P53" s="259" t="n">
        <f aca="false">ROUND(M53+N53+O53,2)</f>
        <v>0</v>
      </c>
      <c r="Q53" s="260"/>
      <c r="R53" s="81"/>
      <c r="S53" s="81"/>
    </row>
    <row r="54" customFormat="false" ht="14.05" hidden="false" customHeight="false" outlineLevel="0" collapsed="false">
      <c r="A54" s="157"/>
      <c r="B54" s="254"/>
      <c r="C54" s="255" t="s">
        <v>372</v>
      </c>
      <c r="D54" s="215" t="s">
        <v>72</v>
      </c>
      <c r="E54" s="226" t="n">
        <v>24</v>
      </c>
      <c r="F54" s="84"/>
      <c r="G54" s="84"/>
      <c r="H54" s="84"/>
      <c r="I54" s="84"/>
      <c r="J54" s="84"/>
      <c r="K54" s="256" t="n">
        <f aca="false">ROUND(SUM(J54+H54+I54),2)</f>
        <v>0</v>
      </c>
      <c r="L54" s="257" t="n">
        <f aca="false">ROUND(F54*$E54,1)</f>
        <v>0</v>
      </c>
      <c r="M54" s="258" t="n">
        <f aca="false">ROUND(E54*H54,2)</f>
        <v>0</v>
      </c>
      <c r="N54" s="258" t="n">
        <f aca="false">ROUND(I54*E54,2)</f>
        <v>0</v>
      </c>
      <c r="O54" s="258" t="n">
        <f aca="false">ROUND(J54*E54,2)</f>
        <v>0</v>
      </c>
      <c r="P54" s="259" t="n">
        <f aca="false">ROUND(M54+N54+O54,2)</f>
        <v>0</v>
      </c>
      <c r="Q54" s="260"/>
      <c r="R54" s="81"/>
      <c r="S54" s="81"/>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221" customFormat="true" ht="14.05" hidden="false" customHeight="false" outlineLevel="0" collapsed="false">
      <c r="A55" s="146"/>
      <c r="B55" s="269"/>
      <c r="C55" s="326" t="s">
        <v>368</v>
      </c>
      <c r="D55" s="316" t="s">
        <v>113</v>
      </c>
      <c r="E55" s="223" t="n">
        <v>6.9</v>
      </c>
      <c r="F55" s="84"/>
      <c r="G55" s="84"/>
      <c r="H55" s="84"/>
      <c r="I55" s="84"/>
      <c r="J55" s="84"/>
      <c r="K55" s="151" t="n">
        <f aca="false">ROUND(SUM(J55+H55+I55),2)</f>
        <v>0</v>
      </c>
      <c r="L55" s="224" t="n">
        <f aca="false">ROUND(F55*$E55,1)</f>
        <v>0</v>
      </c>
      <c r="M55" s="153" t="n">
        <f aca="false">ROUND(E55*H55,2)</f>
        <v>0</v>
      </c>
      <c r="N55" s="153" t="n">
        <f aca="false">ROUND(I55*E55,2)</f>
        <v>0</v>
      </c>
      <c r="O55" s="153" t="n">
        <f aca="false">ROUND(J55*E55,2)</f>
        <v>0</v>
      </c>
      <c r="P55" s="154" t="n">
        <f aca="false">ROUND(M55+N55+O55,2)</f>
        <v>0</v>
      </c>
      <c r="Q55" s="260"/>
    </row>
    <row r="56" customFormat="false" ht="26.5" hidden="false" customHeight="false" outlineLevel="0" collapsed="false">
      <c r="A56" s="146"/>
      <c r="B56" s="269"/>
      <c r="C56" s="352" t="s">
        <v>369</v>
      </c>
      <c r="D56" s="316" t="s">
        <v>72</v>
      </c>
      <c r="E56" s="226" t="n">
        <v>12.1</v>
      </c>
      <c r="F56" s="84"/>
      <c r="G56" s="84"/>
      <c r="H56" s="84"/>
      <c r="I56" s="84"/>
      <c r="J56" s="84"/>
      <c r="K56" s="151" t="n">
        <f aca="false">ROUND(SUM(J56+H56+I56),2)</f>
        <v>0</v>
      </c>
      <c r="L56" s="224" t="n">
        <f aca="false">ROUND(F56*$E56,1)</f>
        <v>0</v>
      </c>
      <c r="M56" s="153" t="n">
        <f aca="false">ROUND(E56*H56,2)</f>
        <v>0</v>
      </c>
      <c r="N56" s="153" t="n">
        <f aca="false">ROUND(I56*E56,2)</f>
        <v>0</v>
      </c>
      <c r="O56" s="153" t="n">
        <f aca="false">ROUND(J56*E56,2)</f>
        <v>0</v>
      </c>
      <c r="P56" s="154" t="n">
        <f aca="false">ROUND(M56+N56+O56,2)</f>
        <v>0</v>
      </c>
      <c r="Q56" s="26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6.5" hidden="false" customHeight="false" outlineLevel="0" collapsed="false">
      <c r="A57" s="146"/>
      <c r="B57" s="269"/>
      <c r="C57" s="352" t="s">
        <v>373</v>
      </c>
      <c r="D57" s="316" t="s">
        <v>72</v>
      </c>
      <c r="E57" s="226" t="n">
        <v>12.1</v>
      </c>
      <c r="F57" s="84"/>
      <c r="G57" s="84"/>
      <c r="H57" s="84"/>
      <c r="I57" s="84"/>
      <c r="J57" s="84"/>
      <c r="K57" s="151" t="n">
        <f aca="false">ROUND(SUM(J57+H57+I57),2)</f>
        <v>0</v>
      </c>
      <c r="L57" s="224" t="n">
        <f aca="false">ROUND(F57*$E57,1)</f>
        <v>0</v>
      </c>
      <c r="M57" s="153" t="n">
        <f aca="false">ROUND(E57*H57,2)</f>
        <v>0</v>
      </c>
      <c r="N57" s="153" t="n">
        <f aca="false">ROUND(I57*E57,2)</f>
        <v>0</v>
      </c>
      <c r="O57" s="153" t="n">
        <f aca="false">ROUND(J57*E57,2)</f>
        <v>0</v>
      </c>
      <c r="P57" s="154" t="n">
        <f aca="false">ROUND(M57+N57+O57,2)</f>
        <v>0</v>
      </c>
      <c r="Q57" s="26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4.05" hidden="false" customHeight="false" outlineLevel="0" collapsed="false">
      <c r="A58" s="146"/>
      <c r="B58" s="269"/>
      <c r="C58" s="326" t="s">
        <v>298</v>
      </c>
      <c r="D58" s="316" t="s">
        <v>108</v>
      </c>
      <c r="E58" s="380" t="n">
        <v>7.37</v>
      </c>
      <c r="F58" s="84"/>
      <c r="G58" s="84"/>
      <c r="H58" s="84"/>
      <c r="I58" s="84"/>
      <c r="J58" s="84"/>
      <c r="K58" s="151" t="n">
        <f aca="false">ROUND(SUM(J58+H58+I58),2)</f>
        <v>0</v>
      </c>
      <c r="L58" s="224" t="n">
        <f aca="false">ROUND(F58*$E58,1)</f>
        <v>0</v>
      </c>
      <c r="M58" s="153" t="n">
        <f aca="false">ROUND(E58*H58,2)</f>
        <v>0</v>
      </c>
      <c r="N58" s="153" t="n">
        <f aca="false">ROUND(I58*E58,2)</f>
        <v>0</v>
      </c>
      <c r="O58" s="153" t="n">
        <f aca="false">ROUND(J58*E58,2)</f>
        <v>0</v>
      </c>
      <c r="P58" s="154" t="n">
        <f aca="false">ROUND(M58+N58+O58,2)</f>
        <v>0</v>
      </c>
      <c r="Q58" s="26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4.05" hidden="false" customHeight="false" outlineLevel="0" collapsed="false">
      <c r="A59" s="146"/>
      <c r="B59" s="269"/>
      <c r="C59" s="326" t="s">
        <v>374</v>
      </c>
      <c r="D59" s="316" t="s">
        <v>74</v>
      </c>
      <c r="E59" s="366" t="n">
        <v>1</v>
      </c>
      <c r="F59" s="84"/>
      <c r="G59" s="84"/>
      <c r="H59" s="84"/>
      <c r="I59" s="84"/>
      <c r="J59" s="84"/>
      <c r="K59" s="151" t="n">
        <f aca="false">ROUND(SUM(J59+H59+I59),2)</f>
        <v>0</v>
      </c>
      <c r="L59" s="224" t="n">
        <f aca="false">ROUND(F59*$E59,1)</f>
        <v>0</v>
      </c>
      <c r="M59" s="153" t="n">
        <f aca="false">ROUND(E59*H59,2)</f>
        <v>0</v>
      </c>
      <c r="N59" s="153" t="n">
        <f aca="false">ROUND(I59*E59,2)</f>
        <v>0</v>
      </c>
      <c r="O59" s="153" t="n">
        <f aca="false">ROUND(J59*E59,2)</f>
        <v>0</v>
      </c>
      <c r="P59" s="154" t="n">
        <f aca="false">ROUND(M59+N59+O59,2)</f>
        <v>0</v>
      </c>
      <c r="Q59" s="26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4.05" hidden="false" customHeight="false" outlineLevel="0" collapsed="false">
      <c r="A60" s="146"/>
      <c r="B60" s="241"/>
      <c r="C60" s="397" t="s">
        <v>375</v>
      </c>
      <c r="D60" s="398" t="s">
        <v>108</v>
      </c>
      <c r="E60" s="399" t="n">
        <v>14.2</v>
      </c>
      <c r="F60" s="84"/>
      <c r="G60" s="84"/>
      <c r="H60" s="84"/>
      <c r="I60" s="84"/>
      <c r="J60" s="84"/>
      <c r="K60" s="310"/>
      <c r="L60" s="318"/>
      <c r="M60" s="312"/>
      <c r="N60" s="312"/>
      <c r="O60" s="312"/>
      <c r="P60" s="319"/>
      <c r="Q60" s="26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403" customFormat="true" ht="43.5" hidden="false" customHeight="true" outlineLevel="0" collapsed="false">
      <c r="A61" s="157" t="n">
        <v>11</v>
      </c>
      <c r="B61" s="271" t="s">
        <v>66</v>
      </c>
      <c r="C61" s="400" t="s">
        <v>376</v>
      </c>
      <c r="D61" s="158" t="s">
        <v>113</v>
      </c>
      <c r="E61" s="150" t="n">
        <v>7.1</v>
      </c>
      <c r="F61" s="84"/>
      <c r="G61" s="84"/>
      <c r="H61" s="84"/>
      <c r="I61" s="84"/>
      <c r="J61" s="84"/>
      <c r="K61" s="256" t="n">
        <f aca="false">ROUND(SUM(J61+H61+I61),2)</f>
        <v>0</v>
      </c>
      <c r="L61" s="401" t="n">
        <f aca="false">ROUND(F61*$E61,1)</f>
        <v>0</v>
      </c>
      <c r="M61" s="258" t="n">
        <f aca="false">ROUND(E61*H61,2)</f>
        <v>0</v>
      </c>
      <c r="N61" s="258" t="n">
        <f aca="false">ROUND(I61*E61,2)</f>
        <v>0</v>
      </c>
      <c r="O61" s="364" t="n">
        <f aca="false">ROUND(J61*E61,2)</f>
        <v>0</v>
      </c>
      <c r="P61" s="259" t="n">
        <f aca="false">ROUND(M61+N61+O61,2)</f>
        <v>0</v>
      </c>
      <c r="Q61" s="260"/>
      <c r="R61" s="402"/>
      <c r="S61" s="402"/>
    </row>
    <row r="62" s="261" customFormat="true" ht="14.05" hidden="false" customHeight="false" outlineLevel="0" collapsed="false">
      <c r="A62" s="157"/>
      <c r="B62" s="271"/>
      <c r="C62" s="255" t="s">
        <v>181</v>
      </c>
      <c r="D62" s="215" t="s">
        <v>120</v>
      </c>
      <c r="E62" s="150" t="n">
        <v>1.8</v>
      </c>
      <c r="F62" s="84"/>
      <c r="G62" s="84"/>
      <c r="H62" s="84"/>
      <c r="I62" s="84"/>
      <c r="J62" s="84"/>
      <c r="K62" s="362" t="n">
        <f aca="false">ROUND(SUM(J62+H62+I62),2)</f>
        <v>0</v>
      </c>
      <c r="L62" s="363" t="n">
        <f aca="false">ROUND(F62*$E62,1)</f>
        <v>0</v>
      </c>
      <c r="M62" s="364" t="n">
        <f aca="false">ROUND(E62*H62,2)</f>
        <v>0</v>
      </c>
      <c r="N62" s="364" t="n">
        <f aca="false">ROUND(I62*E62,2)</f>
        <v>0</v>
      </c>
      <c r="O62" s="364" t="n">
        <f aca="false">ROUND(J62*E62,2)</f>
        <v>0</v>
      </c>
      <c r="P62" s="365" t="n">
        <f aca="false">ROUND(M62+N62+O62,2)</f>
        <v>0</v>
      </c>
      <c r="Q62" s="260"/>
      <c r="R62" s="81"/>
      <c r="S62" s="81"/>
    </row>
    <row r="63" customFormat="false" ht="14.05" hidden="false" customHeight="false" outlineLevel="0" collapsed="false">
      <c r="A63" s="157"/>
      <c r="B63" s="254"/>
      <c r="C63" s="255" t="s">
        <v>217</v>
      </c>
      <c r="D63" s="215" t="s">
        <v>120</v>
      </c>
      <c r="E63" s="223" t="n">
        <v>42.6</v>
      </c>
      <c r="F63" s="84"/>
      <c r="G63" s="84"/>
      <c r="H63" s="84"/>
      <c r="I63" s="84"/>
      <c r="J63" s="84"/>
      <c r="K63" s="256" t="n">
        <f aca="false">ROUND(SUM(J63+H63+I63),2)</f>
        <v>0</v>
      </c>
      <c r="L63" s="257" t="n">
        <f aca="false">ROUND(F63*$E63,1)</f>
        <v>0</v>
      </c>
      <c r="M63" s="258" t="n">
        <f aca="false">ROUND(E63*H63,2)</f>
        <v>0</v>
      </c>
      <c r="N63" s="258" t="n">
        <f aca="false">ROUND(I63*E63,2)</f>
        <v>0</v>
      </c>
      <c r="O63" s="258" t="n">
        <f aca="false">ROUND(J63*E63,2)</f>
        <v>0</v>
      </c>
      <c r="P63" s="259" t="n">
        <f aca="false">ROUND(M63+N63+O63,2)</f>
        <v>0</v>
      </c>
      <c r="Q63" s="260"/>
      <c r="R63" s="81"/>
      <c r="S63" s="81"/>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4.05" hidden="false" customHeight="false" outlineLevel="0" collapsed="false">
      <c r="A64" s="157"/>
      <c r="B64" s="254"/>
      <c r="C64" s="255" t="s">
        <v>234</v>
      </c>
      <c r="D64" s="215" t="s">
        <v>89</v>
      </c>
      <c r="E64" s="223" t="n">
        <v>7.3</v>
      </c>
      <c r="F64" s="84"/>
      <c r="G64" s="84"/>
      <c r="H64" s="84"/>
      <c r="I64" s="84"/>
      <c r="J64" s="84"/>
      <c r="K64" s="256" t="n">
        <f aca="false">ROUND(SUM(J64+H64+I64),2)</f>
        <v>0</v>
      </c>
      <c r="L64" s="257" t="n">
        <f aca="false">ROUND(F64*$E64,1)</f>
        <v>0</v>
      </c>
      <c r="M64" s="258" t="n">
        <f aca="false">ROUND(E64*H64,2)</f>
        <v>0</v>
      </c>
      <c r="N64" s="258" t="n">
        <f aca="false">ROUND(I64*E64,2)</f>
        <v>0</v>
      </c>
      <c r="O64" s="258" t="n">
        <f aca="false">ROUND(J64*E64,2)</f>
        <v>0</v>
      </c>
      <c r="P64" s="259" t="n">
        <f aca="false">ROUND(M64+N64+O64,2)</f>
        <v>0</v>
      </c>
      <c r="Q64" s="260"/>
      <c r="R64" s="81"/>
      <c r="S64" s="81"/>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4.05" hidden="false" customHeight="false" outlineLevel="0" collapsed="false">
      <c r="A65" s="157"/>
      <c r="B65" s="254"/>
      <c r="C65" s="255" t="s">
        <v>377</v>
      </c>
      <c r="D65" s="215" t="s">
        <v>72</v>
      </c>
      <c r="E65" s="215" t="n">
        <v>28</v>
      </c>
      <c r="F65" s="84"/>
      <c r="G65" s="84"/>
      <c r="H65" s="84"/>
      <c r="I65" s="84"/>
      <c r="J65" s="84"/>
      <c r="K65" s="256" t="n">
        <f aca="false">ROUND(SUM(J65+H65+I65),2)</f>
        <v>0</v>
      </c>
      <c r="L65" s="257" t="n">
        <f aca="false">ROUND(F65*$E65,1)</f>
        <v>0</v>
      </c>
      <c r="M65" s="258" t="n">
        <f aca="false">ROUND(E65*H65,2)</f>
        <v>0</v>
      </c>
      <c r="N65" s="258" t="n">
        <f aca="false">ROUND(I65*E65,2)</f>
        <v>0</v>
      </c>
      <c r="O65" s="258" t="n">
        <f aca="false">ROUND(J65*E65,2)</f>
        <v>0</v>
      </c>
      <c r="P65" s="259" t="n">
        <f aca="false">ROUND(M65+N65+O65,2)</f>
        <v>0</v>
      </c>
      <c r="Q65" s="260"/>
      <c r="R65" s="81"/>
      <c r="S65" s="81"/>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221" customFormat="true" ht="27" hidden="false" customHeight="true" outlineLevel="0" collapsed="false">
      <c r="A66" s="146"/>
      <c r="B66" s="269"/>
      <c r="C66" s="352" t="s">
        <v>378</v>
      </c>
      <c r="D66" s="159" t="s">
        <v>108</v>
      </c>
      <c r="E66" s="223" t="n">
        <v>15.6</v>
      </c>
      <c r="F66" s="84"/>
      <c r="G66" s="84"/>
      <c r="H66" s="84"/>
      <c r="I66" s="84"/>
      <c r="J66" s="84"/>
      <c r="K66" s="151" t="n">
        <f aca="false">ROUND(SUM(J66+H66+I66),2)</f>
        <v>0</v>
      </c>
      <c r="L66" s="224" t="n">
        <f aca="false">ROUND(F66*$E66,1)</f>
        <v>0</v>
      </c>
      <c r="M66" s="153" t="n">
        <f aca="false">ROUND(E66*H66,2)</f>
        <v>0</v>
      </c>
      <c r="N66" s="153" t="n">
        <f aca="false">ROUND(I66*E66,2)</f>
        <v>0</v>
      </c>
      <c r="O66" s="153" t="n">
        <f aca="false">ROUND(J66*E66,2)</f>
        <v>0</v>
      </c>
      <c r="P66" s="154" t="n">
        <f aca="false">ROUND(M66+N66+O66,2)</f>
        <v>0</v>
      </c>
      <c r="Q66" s="260"/>
      <c r="R66" s="243"/>
      <c r="S66" s="243"/>
    </row>
    <row r="67" s="221" customFormat="true" ht="14.05" hidden="false" customHeight="false" outlineLevel="0" collapsed="false">
      <c r="A67" s="146" t="n">
        <v>12</v>
      </c>
      <c r="B67" s="147" t="s">
        <v>66</v>
      </c>
      <c r="C67" s="301" t="s">
        <v>379</v>
      </c>
      <c r="D67" s="156" t="s">
        <v>68</v>
      </c>
      <c r="E67" s="150" t="n">
        <v>14.2</v>
      </c>
      <c r="F67" s="84"/>
      <c r="G67" s="84"/>
      <c r="H67" s="84"/>
      <c r="I67" s="84"/>
      <c r="J67" s="84"/>
      <c r="K67" s="151" t="n">
        <f aca="false">ROUND(SUM(J67+H67+I67),2)</f>
        <v>0</v>
      </c>
      <c r="L67" s="224" t="n">
        <f aca="false">ROUND(F67*$E67,1)</f>
        <v>0</v>
      </c>
      <c r="M67" s="153" t="n">
        <f aca="false">ROUND(E67*H67,2)</f>
        <v>0</v>
      </c>
      <c r="N67" s="153" t="n">
        <f aca="false">ROUND(I67*E67,2)</f>
        <v>0</v>
      </c>
      <c r="O67" s="153" t="n">
        <f aca="false">ROUND(J67*E67,2)</f>
        <v>0</v>
      </c>
      <c r="P67" s="154" t="n">
        <f aca="false">ROUND(M67+N67+O67,2)</f>
        <v>0</v>
      </c>
      <c r="Q67" s="260"/>
      <c r="R67" s="0"/>
      <c r="S67" s="0"/>
    </row>
    <row r="68" s="221" customFormat="true" ht="26.5" hidden="false" customHeight="false" outlineLevel="0" collapsed="false">
      <c r="A68" s="146"/>
      <c r="B68" s="241"/>
      <c r="C68" s="244" t="s">
        <v>366</v>
      </c>
      <c r="D68" s="149" t="s">
        <v>189</v>
      </c>
      <c r="E68" s="240" t="n">
        <v>0.01</v>
      </c>
      <c r="F68" s="84"/>
      <c r="G68" s="84"/>
      <c r="H68" s="84"/>
      <c r="I68" s="84"/>
      <c r="J68" s="84"/>
      <c r="K68" s="151" t="n">
        <f aca="false">ROUND(SUM(J68+H68+I68),2)</f>
        <v>0</v>
      </c>
      <c r="L68" s="224" t="n">
        <f aca="false">ROUND(F68*$E68,1)</f>
        <v>0</v>
      </c>
      <c r="M68" s="153" t="n">
        <f aca="false">ROUND(E68*H68,2)</f>
        <v>0</v>
      </c>
      <c r="N68" s="153" t="n">
        <f aca="false">ROUND(I68*E68,2)</f>
        <v>0</v>
      </c>
      <c r="O68" s="153" t="n">
        <f aca="false">ROUND(J68*E68,2)</f>
        <v>0</v>
      </c>
      <c r="P68" s="154" t="n">
        <f aca="false">ROUND(M68+N68+O68,2)</f>
        <v>0</v>
      </c>
      <c r="Q68" s="260"/>
      <c r="R68" s="0"/>
      <c r="S68" s="0"/>
    </row>
    <row r="69" customFormat="false" ht="26.5" hidden="false" customHeight="false" outlineLevel="0" collapsed="false">
      <c r="A69" s="146"/>
      <c r="B69" s="269"/>
      <c r="C69" s="295" t="s">
        <v>295</v>
      </c>
      <c r="D69" s="316" t="s">
        <v>72</v>
      </c>
      <c r="E69" s="366" t="n">
        <v>24</v>
      </c>
      <c r="F69" s="84"/>
      <c r="G69" s="84"/>
      <c r="H69" s="84"/>
      <c r="I69" s="84"/>
      <c r="J69" s="84"/>
      <c r="K69" s="151" t="n">
        <f aca="false">ROUND(SUM(J69+H69+I69),2)</f>
        <v>0</v>
      </c>
      <c r="L69" s="224" t="n">
        <f aca="false">ROUND(F69*$E69,1)</f>
        <v>0</v>
      </c>
      <c r="M69" s="153" t="n">
        <f aca="false">ROUND(E69*H69,2)</f>
        <v>0</v>
      </c>
      <c r="N69" s="153" t="n">
        <f aca="false">ROUND(I69*E69,2)</f>
        <v>0</v>
      </c>
      <c r="O69" s="153" t="n">
        <f aca="false">ROUND(J69*E69,2)</f>
        <v>0</v>
      </c>
      <c r="P69" s="154" t="n">
        <f aca="false">ROUND(M69+N69+O69,2)</f>
        <v>0</v>
      </c>
      <c r="Q69" s="26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4.05" hidden="false" customHeight="false" outlineLevel="0" collapsed="false">
      <c r="A70" s="146"/>
      <c r="B70" s="269"/>
      <c r="C70" s="326" t="s">
        <v>298</v>
      </c>
      <c r="D70" s="316" t="s">
        <v>108</v>
      </c>
      <c r="E70" s="380" t="n">
        <v>15.62</v>
      </c>
      <c r="F70" s="84"/>
      <c r="G70" s="84"/>
      <c r="H70" s="84"/>
      <c r="I70" s="84"/>
      <c r="J70" s="84"/>
      <c r="K70" s="151" t="n">
        <f aca="false">ROUND(SUM(J70+H70+I70),2)</f>
        <v>0</v>
      </c>
      <c r="L70" s="224" t="n">
        <f aca="false">ROUND(F70*$E70,1)</f>
        <v>0</v>
      </c>
      <c r="M70" s="153" t="n">
        <f aca="false">ROUND(E70*H70,2)</f>
        <v>0</v>
      </c>
      <c r="N70" s="153" t="n">
        <f aca="false">ROUND(I70*E70,2)</f>
        <v>0</v>
      </c>
      <c r="O70" s="153" t="n">
        <f aca="false">ROUND(J70*E70,2)</f>
        <v>0</v>
      </c>
      <c r="P70" s="154" t="n">
        <f aca="false">ROUND(M70+N70+O70,2)</f>
        <v>0</v>
      </c>
      <c r="Q70" s="26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4.05" hidden="false" customHeight="false" outlineLevel="0" collapsed="false">
      <c r="A71" s="146"/>
      <c r="B71" s="269"/>
      <c r="C71" s="326" t="s">
        <v>299</v>
      </c>
      <c r="D71" s="316" t="s">
        <v>74</v>
      </c>
      <c r="E71" s="366" t="n">
        <v>1</v>
      </c>
      <c r="F71" s="84"/>
      <c r="G71" s="84"/>
      <c r="H71" s="84"/>
      <c r="I71" s="84"/>
      <c r="J71" s="84"/>
      <c r="K71" s="151" t="n">
        <f aca="false">ROUND(SUM(J71+H71+I71),2)</f>
        <v>0</v>
      </c>
      <c r="L71" s="224" t="n">
        <f aca="false">ROUND(F71*$E71,1)</f>
        <v>0</v>
      </c>
      <c r="M71" s="153" t="n">
        <f aca="false">ROUND(E71*H71,2)</f>
        <v>0</v>
      </c>
      <c r="N71" s="153" t="n">
        <f aca="false">ROUND(I71*E71,2)</f>
        <v>0</v>
      </c>
      <c r="O71" s="153" t="n">
        <f aca="false">ROUND(J71*E71,2)</f>
        <v>0</v>
      </c>
      <c r="P71" s="154" t="n">
        <f aca="false">ROUND(M71+N71+O71,2)</f>
        <v>0</v>
      </c>
      <c r="Q71" s="26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4.05" hidden="false" customHeight="false" outlineLevel="0" collapsed="false">
      <c r="A72" s="146" t="n">
        <v>13</v>
      </c>
      <c r="B72" s="147" t="s">
        <v>66</v>
      </c>
      <c r="C72" s="301" t="s">
        <v>380</v>
      </c>
      <c r="D72" s="159" t="s">
        <v>72</v>
      </c>
      <c r="E72" s="229" t="n">
        <v>1</v>
      </c>
      <c r="F72" s="84"/>
      <c r="G72" s="84"/>
      <c r="H72" s="84"/>
      <c r="I72" s="84"/>
      <c r="J72" s="84"/>
      <c r="K72" s="151" t="n">
        <f aca="false">ROUND(SUM(J72+H72+I72),2)</f>
        <v>0</v>
      </c>
      <c r="L72" s="224" t="n">
        <f aca="false">ROUND(F72*$E72,1)</f>
        <v>0</v>
      </c>
      <c r="M72" s="153" t="n">
        <f aca="false">ROUND(E72*H72,2)</f>
        <v>0</v>
      </c>
      <c r="N72" s="153" t="n">
        <f aca="false">ROUND(I72*E72,2)</f>
        <v>0</v>
      </c>
      <c r="O72" s="153" t="n">
        <f aca="false">ROUND(J72*E72,2)</f>
        <v>0</v>
      </c>
      <c r="P72" s="154" t="n">
        <f aca="false">ROUND(M72+N72+O72,2)</f>
        <v>0</v>
      </c>
      <c r="Q72" s="26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6.5" hidden="false" customHeight="false" outlineLevel="0" collapsed="false">
      <c r="A73" s="146"/>
      <c r="B73" s="269"/>
      <c r="C73" s="352" t="s">
        <v>381</v>
      </c>
      <c r="D73" s="214" t="s">
        <v>108</v>
      </c>
      <c r="E73" s="223" t="n">
        <v>1</v>
      </c>
      <c r="F73" s="84"/>
      <c r="G73" s="84"/>
      <c r="H73" s="84"/>
      <c r="I73" s="84"/>
      <c r="J73" s="84"/>
      <c r="K73" s="151" t="n">
        <f aca="false">ROUND(SUM(J73+H73+I73),2)</f>
        <v>0</v>
      </c>
      <c r="L73" s="224" t="n">
        <f aca="false">ROUND(F73*$E73,1)</f>
        <v>0</v>
      </c>
      <c r="M73" s="153" t="n">
        <f aca="false">ROUND(E73*H73,2)</f>
        <v>0</v>
      </c>
      <c r="N73" s="153" t="n">
        <f aca="false">ROUND(I73*E73,2)</f>
        <v>0</v>
      </c>
      <c r="O73" s="153" t="n">
        <f aca="false">ROUND(J73*E73,2)</f>
        <v>0</v>
      </c>
      <c r="P73" s="154" t="n">
        <f aca="false">ROUND(M73+N73+O73,2)</f>
        <v>0</v>
      </c>
      <c r="Q73" s="26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4.05" hidden="false" customHeight="false" outlineLevel="0" collapsed="false">
      <c r="A74" s="146"/>
      <c r="B74" s="269"/>
      <c r="C74" s="326" t="s">
        <v>299</v>
      </c>
      <c r="D74" s="316" t="s">
        <v>74</v>
      </c>
      <c r="E74" s="366" t="n">
        <v>1</v>
      </c>
      <c r="F74" s="84"/>
      <c r="G74" s="84"/>
      <c r="H74" s="84"/>
      <c r="I74" s="84"/>
      <c r="J74" s="84"/>
      <c r="K74" s="151" t="n">
        <f aca="false">ROUND(SUM(J74+H74+I74),2)</f>
        <v>0</v>
      </c>
      <c r="L74" s="224" t="n">
        <f aca="false">ROUND(F74*$E74,1)</f>
        <v>0</v>
      </c>
      <c r="M74" s="153" t="n">
        <f aca="false">ROUND(E74*H74,2)</f>
        <v>0</v>
      </c>
      <c r="N74" s="153" t="n">
        <f aca="false">ROUND(I74*E74,2)</f>
        <v>0</v>
      </c>
      <c r="O74" s="153" t="n">
        <f aca="false">ROUND(J74*E74,2)</f>
        <v>0</v>
      </c>
      <c r="P74" s="154" t="n">
        <f aca="false">ROUND(M74+N74+O74,2)</f>
        <v>0</v>
      </c>
      <c r="Q74" s="26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4.05" hidden="false" customHeight="false" outlineLevel="0" collapsed="false">
      <c r="A75" s="146" t="n">
        <v>14</v>
      </c>
      <c r="B75" s="147" t="s">
        <v>66</v>
      </c>
      <c r="C75" s="301" t="s">
        <v>302</v>
      </c>
      <c r="D75" s="159" t="s">
        <v>108</v>
      </c>
      <c r="E75" s="228" t="n">
        <v>11.2</v>
      </c>
      <c r="F75" s="84"/>
      <c r="G75" s="84"/>
      <c r="H75" s="84"/>
      <c r="I75" s="84"/>
      <c r="J75" s="84"/>
      <c r="K75" s="151" t="n">
        <f aca="false">ROUND(SUM(J75+H75+I75),2)</f>
        <v>0</v>
      </c>
      <c r="L75" s="224" t="n">
        <f aca="false">ROUND(F75*$E75,1)</f>
        <v>0</v>
      </c>
      <c r="M75" s="153" t="n">
        <f aca="false">ROUND(E75*H75,2)</f>
        <v>0</v>
      </c>
      <c r="N75" s="153" t="n">
        <f aca="false">ROUND(I75*E75,2)</f>
        <v>0</v>
      </c>
      <c r="O75" s="153" t="n">
        <f aca="false">ROUND(J75*E75,2)</f>
        <v>0</v>
      </c>
      <c r="P75" s="154" t="n">
        <f aca="false">ROUND(M75+N75+O75,2)</f>
        <v>0</v>
      </c>
      <c r="Q75" s="26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6.5" hidden="false" customHeight="false" outlineLevel="0" collapsed="false">
      <c r="A76" s="146"/>
      <c r="B76" s="269"/>
      <c r="C76" s="352" t="s">
        <v>301</v>
      </c>
      <c r="D76" s="214" t="s">
        <v>108</v>
      </c>
      <c r="E76" s="223" t="n">
        <v>12</v>
      </c>
      <c r="F76" s="84"/>
      <c r="G76" s="84"/>
      <c r="H76" s="84"/>
      <c r="I76" s="84"/>
      <c r="J76" s="84"/>
      <c r="K76" s="151" t="n">
        <f aca="false">ROUND(SUM(J76+H76+I76),2)</f>
        <v>0</v>
      </c>
      <c r="L76" s="224" t="n">
        <f aca="false">ROUND(F76*$E76,1)</f>
        <v>0</v>
      </c>
      <c r="M76" s="153" t="n">
        <f aca="false">ROUND(E76*H76,2)</f>
        <v>0</v>
      </c>
      <c r="N76" s="153" t="n">
        <f aca="false">ROUND(I76*E76,2)</f>
        <v>0</v>
      </c>
      <c r="O76" s="153" t="n">
        <f aca="false">ROUND(J76*E76,2)</f>
        <v>0</v>
      </c>
      <c r="P76" s="154" t="n">
        <f aca="false">ROUND(M76+N76+O76,2)</f>
        <v>0</v>
      </c>
      <c r="Q76" s="26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4.05" hidden="false" customHeight="false" outlineLevel="0" collapsed="false">
      <c r="A77" s="146"/>
      <c r="B77" s="269"/>
      <c r="C77" s="326" t="s">
        <v>299</v>
      </c>
      <c r="D77" s="316" t="s">
        <v>74</v>
      </c>
      <c r="E77" s="366" t="n">
        <v>1</v>
      </c>
      <c r="F77" s="84"/>
      <c r="G77" s="84"/>
      <c r="H77" s="84"/>
      <c r="I77" s="84"/>
      <c r="J77" s="84"/>
      <c r="K77" s="151" t="n">
        <f aca="false">ROUND(SUM(J77+H77+I77),2)</f>
        <v>0</v>
      </c>
      <c r="L77" s="224" t="n">
        <f aca="false">ROUND(F77*$E77,1)</f>
        <v>0</v>
      </c>
      <c r="M77" s="153" t="n">
        <f aca="false">ROUND(E77*H77,2)</f>
        <v>0</v>
      </c>
      <c r="N77" s="153" t="n">
        <f aca="false">ROUND(I77*E77,2)</f>
        <v>0</v>
      </c>
      <c r="O77" s="153" t="n">
        <f aca="false">ROUND(J77*E77,2)</f>
        <v>0</v>
      </c>
      <c r="P77" s="154" t="n">
        <f aca="false">ROUND(M77+N77+O77,2)</f>
        <v>0</v>
      </c>
      <c r="Q77" s="26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4.05" hidden="false" customHeight="false" outlineLevel="0" collapsed="false">
      <c r="A78" s="146"/>
      <c r="B78" s="381"/>
      <c r="C78" s="404" t="s">
        <v>382</v>
      </c>
      <c r="D78" s="383"/>
      <c r="E78" s="215"/>
      <c r="F78" s="84"/>
      <c r="G78" s="84"/>
      <c r="H78" s="84"/>
      <c r="I78" s="84"/>
      <c r="J78" s="84"/>
      <c r="K78" s="266"/>
      <c r="L78" s="384" t="n">
        <f aca="false">SUM(L18:L77)</f>
        <v>0</v>
      </c>
      <c r="M78" s="385" t="n">
        <f aca="false">SUM(M18:M77)</f>
        <v>0</v>
      </c>
      <c r="N78" s="385" t="n">
        <f aca="false">SUM(N18:N77)</f>
        <v>0</v>
      </c>
      <c r="O78" s="385" t="n">
        <f aca="false">SUM(O18:O77)</f>
        <v>0</v>
      </c>
      <c r="P78" s="385" t="n">
        <f aca="false">SUM(P18:P77)</f>
        <v>0</v>
      </c>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4.05" hidden="false" customHeight="false" outlineLevel="0" collapsed="false">
      <c r="A79" s="149"/>
      <c r="B79" s="212"/>
      <c r="C79" s="373" t="s">
        <v>383</v>
      </c>
      <c r="D79" s="214"/>
      <c r="E79" s="215"/>
      <c r="F79" s="84"/>
      <c r="G79" s="84"/>
      <c r="H79" s="84"/>
      <c r="I79" s="84"/>
      <c r="J79" s="84"/>
      <c r="K79" s="266"/>
      <c r="L79" s="267"/>
      <c r="M79" s="240"/>
      <c r="N79" s="240"/>
      <c r="O79" s="240"/>
      <c r="P79" s="24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39.75" hidden="false" customHeight="true" outlineLevel="0" collapsed="false">
      <c r="A80" s="146" t="n">
        <v>15</v>
      </c>
      <c r="B80" s="147" t="s">
        <v>66</v>
      </c>
      <c r="C80" s="227" t="s">
        <v>384</v>
      </c>
      <c r="D80" s="214" t="s">
        <v>89</v>
      </c>
      <c r="E80" s="223" t="n">
        <v>35.1</v>
      </c>
      <c r="F80" s="84"/>
      <c r="G80" s="84"/>
      <c r="H80" s="84"/>
      <c r="I80" s="84"/>
      <c r="J80" s="84"/>
      <c r="K80" s="151" t="n">
        <f aca="false">ROUND(SUM(J80+H80+I80),2)</f>
        <v>0</v>
      </c>
      <c r="L80" s="224" t="n">
        <f aca="false">ROUND(F80*$E80,1)</f>
        <v>0</v>
      </c>
      <c r="M80" s="153" t="n">
        <f aca="false">ROUND(E80*H80,2)</f>
        <v>0</v>
      </c>
      <c r="N80" s="153" t="n">
        <f aca="false">ROUND(I80*E80,2)</f>
        <v>0</v>
      </c>
      <c r="O80" s="153" t="n">
        <f aca="false">ROUND(J80*E80,2)</f>
        <v>0</v>
      </c>
      <c r="P80" s="154" t="n">
        <f aca="false">ROUND(M80+N80+O80,2)</f>
        <v>0</v>
      </c>
      <c r="Q80" s="26"/>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38.95" hidden="false" customHeight="false" outlineLevel="0" collapsed="false">
      <c r="A81" s="146" t="n">
        <v>16</v>
      </c>
      <c r="B81" s="147" t="s">
        <v>66</v>
      </c>
      <c r="C81" s="222" t="s">
        <v>385</v>
      </c>
      <c r="D81" s="159" t="s">
        <v>89</v>
      </c>
      <c r="E81" s="223" t="n">
        <v>35.1</v>
      </c>
      <c r="F81" s="84"/>
      <c r="G81" s="84"/>
      <c r="H81" s="84"/>
      <c r="I81" s="84"/>
      <c r="J81" s="84"/>
      <c r="K81" s="151" t="n">
        <f aca="false">ROUND(SUM(J81+H81+I81),2)</f>
        <v>0</v>
      </c>
      <c r="L81" s="224" t="n">
        <f aca="false">ROUND(F81*$E81,1)</f>
        <v>0</v>
      </c>
      <c r="M81" s="153" t="n">
        <f aca="false">ROUND(E81*H81,2)</f>
        <v>0</v>
      </c>
      <c r="N81" s="153" t="n">
        <f aca="false">ROUND(I81*E81,2)</f>
        <v>0</v>
      </c>
      <c r="O81" s="153" t="n">
        <f aca="false">ROUND(J81*E81,2)</f>
        <v>0</v>
      </c>
      <c r="P81" s="154" t="n">
        <f aca="false">ROUND(M81+N81+O81,2)</f>
        <v>0</v>
      </c>
      <c r="Q81" s="26"/>
      <c r="R81" s="243"/>
      <c r="S81" s="243"/>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4.05" hidden="false" customHeight="false" outlineLevel="0" collapsed="false">
      <c r="A82" s="146"/>
      <c r="B82" s="147"/>
      <c r="C82" s="217" t="s">
        <v>181</v>
      </c>
      <c r="D82" s="214" t="s">
        <v>120</v>
      </c>
      <c r="E82" s="150" t="n">
        <v>9.1</v>
      </c>
      <c r="F82" s="84"/>
      <c r="G82" s="84"/>
      <c r="H82" s="84"/>
      <c r="I82" s="84"/>
      <c r="J82" s="84"/>
      <c r="K82" s="310" t="n">
        <f aca="false">ROUND(SUM(J82+H82+I82),2)</f>
        <v>0</v>
      </c>
      <c r="L82" s="318" t="n">
        <f aca="false">ROUND(F82*$E82,1)</f>
        <v>0</v>
      </c>
      <c r="M82" s="312" t="n">
        <f aca="false">ROUND(E82*H82,2)</f>
        <v>0</v>
      </c>
      <c r="N82" s="312" t="n">
        <f aca="false">ROUND(I82*E82,2)</f>
        <v>0</v>
      </c>
      <c r="O82" s="312" t="n">
        <f aca="false">ROUND(J82*E82,2)</f>
        <v>0</v>
      </c>
      <c r="P82" s="319" t="n">
        <f aca="false">ROUND(M82+N82+O82,2)</f>
        <v>0</v>
      </c>
      <c r="Q82" s="26"/>
      <c r="R82" s="243"/>
      <c r="S82" s="243"/>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4.05" hidden="false" customHeight="false" outlineLevel="0" collapsed="false">
      <c r="A83" s="146"/>
      <c r="B83" s="269"/>
      <c r="C83" s="217" t="s">
        <v>217</v>
      </c>
      <c r="D83" s="159" t="s">
        <v>120</v>
      </c>
      <c r="E83" s="223" t="n">
        <v>210.6</v>
      </c>
      <c r="F83" s="84"/>
      <c r="G83" s="84"/>
      <c r="H83" s="84"/>
      <c r="I83" s="84"/>
      <c r="J83" s="84"/>
      <c r="K83" s="151" t="n">
        <f aca="false">ROUND(SUM(J83+H83+I83),2)</f>
        <v>0</v>
      </c>
      <c r="L83" s="224" t="n">
        <f aca="false">ROUND(F83*$E83,1)</f>
        <v>0</v>
      </c>
      <c r="M83" s="153" t="n">
        <f aca="false">ROUND(E83*H83,2)</f>
        <v>0</v>
      </c>
      <c r="N83" s="153" t="n">
        <f aca="false">ROUND(I83*E83,2)</f>
        <v>0</v>
      </c>
      <c r="O83" s="153" t="n">
        <f aca="false">ROUND(J83*E83,2)</f>
        <v>0</v>
      </c>
      <c r="P83" s="154" t="n">
        <f aca="false">ROUND(M83+N83+O83,2)</f>
        <v>0</v>
      </c>
      <c r="Q83" s="26"/>
      <c r="R83" s="243"/>
      <c r="S83" s="243"/>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14.05" hidden="false" customHeight="false" outlineLevel="0" collapsed="false">
      <c r="A84" s="146"/>
      <c r="B84" s="269"/>
      <c r="C84" s="217" t="s">
        <v>386</v>
      </c>
      <c r="D84" s="159" t="s">
        <v>89</v>
      </c>
      <c r="E84" s="223" t="n">
        <v>36.2</v>
      </c>
      <c r="F84" s="84"/>
      <c r="G84" s="84"/>
      <c r="H84" s="84"/>
      <c r="I84" s="84"/>
      <c r="J84" s="84"/>
      <c r="K84" s="151" t="n">
        <f aca="false">ROUND(SUM(J84+H84+I84),2)</f>
        <v>0</v>
      </c>
      <c r="L84" s="224" t="n">
        <f aca="false">ROUND(F84*$E84,1)</f>
        <v>0</v>
      </c>
      <c r="M84" s="153" t="n">
        <f aca="false">ROUND(E84*H84,2)</f>
        <v>0</v>
      </c>
      <c r="N84" s="153" t="n">
        <f aca="false">ROUND(I84*E84,2)</f>
        <v>0</v>
      </c>
      <c r="O84" s="153" t="n">
        <f aca="false">ROUND(J84*E84,2)</f>
        <v>0</v>
      </c>
      <c r="P84" s="154" t="n">
        <f aca="false">ROUND(M84+N84+O84,2)</f>
        <v>0</v>
      </c>
      <c r="Q84" s="26"/>
      <c r="R84" s="243"/>
      <c r="S84" s="243"/>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14.05" hidden="false" customHeight="false" outlineLevel="0" collapsed="false">
      <c r="A85" s="146"/>
      <c r="B85" s="269"/>
      <c r="C85" s="217" t="s">
        <v>387</v>
      </c>
      <c r="D85" s="214" t="s">
        <v>72</v>
      </c>
      <c r="E85" s="215" t="n">
        <v>421</v>
      </c>
      <c r="F85" s="84"/>
      <c r="G85" s="84"/>
      <c r="H85" s="84"/>
      <c r="I85" s="84"/>
      <c r="J85" s="84"/>
      <c r="K85" s="151" t="n">
        <f aca="false">ROUND(SUM(J85+H85+I85),2)</f>
        <v>0</v>
      </c>
      <c r="L85" s="224" t="n">
        <f aca="false">ROUND(F85*$E85,1)</f>
        <v>0</v>
      </c>
      <c r="M85" s="153" t="n">
        <f aca="false">ROUND(E85*H85,2)</f>
        <v>0</v>
      </c>
      <c r="N85" s="153" t="n">
        <f aca="false">ROUND(I85*E85,2)</f>
        <v>0</v>
      </c>
      <c r="O85" s="153" t="n">
        <f aca="false">ROUND(J85*E85,2)</f>
        <v>0</v>
      </c>
      <c r="P85" s="154" t="n">
        <f aca="false">ROUND(M85+N85+O85,2)</f>
        <v>0</v>
      </c>
      <c r="Q85" s="26"/>
      <c r="R85" s="243"/>
      <c r="S85" s="243"/>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6.5" hidden="false" customHeight="false" outlineLevel="0" collapsed="false">
      <c r="A86" s="146" t="n">
        <v>16</v>
      </c>
      <c r="B86" s="147" t="s">
        <v>66</v>
      </c>
      <c r="C86" s="148" t="s">
        <v>388</v>
      </c>
      <c r="D86" s="159" t="s">
        <v>89</v>
      </c>
      <c r="E86" s="223" t="n">
        <v>35.1</v>
      </c>
      <c r="F86" s="84"/>
      <c r="G86" s="84"/>
      <c r="H86" s="84"/>
      <c r="I86" s="84"/>
      <c r="J86" s="84"/>
      <c r="K86" s="151" t="n">
        <f aca="false">ROUND(SUM(J86+H86+I86),2)</f>
        <v>0</v>
      </c>
      <c r="L86" s="224" t="n">
        <f aca="false">ROUND(F86*$E86,1)</f>
        <v>0</v>
      </c>
      <c r="M86" s="153" t="n">
        <f aca="false">ROUND(E86*H86,2)</f>
        <v>0</v>
      </c>
      <c r="N86" s="153" t="n">
        <f aca="false">ROUND(I86*E86,2)</f>
        <v>0</v>
      </c>
      <c r="O86" s="153" t="n">
        <f aca="false">ROUND(J86*E86,2)</f>
        <v>0</v>
      </c>
      <c r="P86" s="154" t="n">
        <f aca="false">ROUND(M86+N86+O86,2)</f>
        <v>0</v>
      </c>
      <c r="Q86" s="26"/>
      <c r="R86" s="243"/>
      <c r="S86" s="243"/>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14.05" hidden="false" customHeight="false" outlineLevel="0" collapsed="false">
      <c r="A87" s="146"/>
      <c r="B87" s="147"/>
      <c r="C87" s="217" t="s">
        <v>181</v>
      </c>
      <c r="D87" s="214" t="s">
        <v>120</v>
      </c>
      <c r="E87" s="150" t="n">
        <v>9.1</v>
      </c>
      <c r="F87" s="84"/>
      <c r="G87" s="84"/>
      <c r="H87" s="84"/>
      <c r="I87" s="84"/>
      <c r="J87" s="84"/>
      <c r="K87" s="310" t="n">
        <f aca="false">ROUND(SUM(J87+H87+I87),2)</f>
        <v>0</v>
      </c>
      <c r="L87" s="318" t="n">
        <f aca="false">ROUND(F87*$E87,1)</f>
        <v>0</v>
      </c>
      <c r="M87" s="312" t="n">
        <f aca="false">ROUND(E87*H87,2)</f>
        <v>0</v>
      </c>
      <c r="N87" s="312" t="n">
        <f aca="false">ROUND(I87*E87,2)</f>
        <v>0</v>
      </c>
      <c r="O87" s="312" t="n">
        <f aca="false">ROUND(J87*E87,2)</f>
        <v>0</v>
      </c>
      <c r="P87" s="319" t="n">
        <f aca="false">ROUND(M87+N87+O87,2)</f>
        <v>0</v>
      </c>
      <c r="Q87" s="26"/>
      <c r="R87" s="243"/>
      <c r="S87" s="243"/>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4.05" hidden="false" customHeight="false" outlineLevel="0" collapsed="false">
      <c r="A88" s="146"/>
      <c r="B88" s="269"/>
      <c r="C88" s="217" t="s">
        <v>177</v>
      </c>
      <c r="D88" s="159" t="s">
        <v>120</v>
      </c>
      <c r="E88" s="223" t="n">
        <v>245.7</v>
      </c>
      <c r="F88" s="84"/>
      <c r="G88" s="84"/>
      <c r="H88" s="84"/>
      <c r="I88" s="84"/>
      <c r="J88" s="84"/>
      <c r="K88" s="151" t="n">
        <f aca="false">ROUND(SUM(J88+H88+I88),2)</f>
        <v>0</v>
      </c>
      <c r="L88" s="224" t="n">
        <f aca="false">ROUND(F88*$E88,1)</f>
        <v>0</v>
      </c>
      <c r="M88" s="153" t="n">
        <f aca="false">ROUND(E88*H88,2)</f>
        <v>0</v>
      </c>
      <c r="N88" s="153" t="n">
        <f aca="false">ROUND(I88*E88,2)</f>
        <v>0</v>
      </c>
      <c r="O88" s="153" t="n">
        <f aca="false">ROUND(J88*E88,2)</f>
        <v>0</v>
      </c>
      <c r="P88" s="154" t="n">
        <f aca="false">ROUND(M88+N88+O88,2)</f>
        <v>0</v>
      </c>
      <c r="Q88" s="26"/>
      <c r="R88" s="243"/>
      <c r="S88" s="243"/>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14.05" hidden="false" customHeight="false" outlineLevel="0" collapsed="false">
      <c r="A89" s="146"/>
      <c r="B89" s="269"/>
      <c r="C89" s="217" t="s">
        <v>178</v>
      </c>
      <c r="D89" s="159" t="s">
        <v>89</v>
      </c>
      <c r="E89" s="223" t="n">
        <v>43.2</v>
      </c>
      <c r="F89" s="84"/>
      <c r="G89" s="84"/>
      <c r="H89" s="84"/>
      <c r="I89" s="84"/>
      <c r="J89" s="84"/>
      <c r="K89" s="151" t="n">
        <f aca="false">ROUND(SUM(J89+H89+I89),2)</f>
        <v>0</v>
      </c>
      <c r="L89" s="224" t="n">
        <f aca="false">ROUND(F89*$E89,1)</f>
        <v>0</v>
      </c>
      <c r="M89" s="153" t="n">
        <f aca="false">ROUND(E89*H89,2)</f>
        <v>0</v>
      </c>
      <c r="N89" s="153" t="n">
        <f aca="false">ROUND(I89*E89,2)</f>
        <v>0</v>
      </c>
      <c r="O89" s="153" t="n">
        <f aca="false">ROUND(J89*E89,2)</f>
        <v>0</v>
      </c>
      <c r="P89" s="154" t="n">
        <f aca="false">ROUND(M89+N89+O89,2)</f>
        <v>0</v>
      </c>
      <c r="Q89" s="26"/>
      <c r="R89" s="243"/>
      <c r="S89" s="243"/>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6.5" hidden="false" customHeight="false" outlineLevel="0" collapsed="false">
      <c r="A90" s="146" t="n">
        <v>17</v>
      </c>
      <c r="B90" s="147" t="s">
        <v>66</v>
      </c>
      <c r="C90" s="148" t="s">
        <v>389</v>
      </c>
      <c r="D90" s="214" t="s">
        <v>89</v>
      </c>
      <c r="E90" s="223" t="n">
        <v>35.1</v>
      </c>
      <c r="F90" s="84"/>
      <c r="G90" s="84"/>
      <c r="H90" s="84"/>
      <c r="I90" s="84"/>
      <c r="J90" s="84"/>
      <c r="K90" s="310" t="n">
        <f aca="false">ROUND(SUM(J90+H90+I90),2)</f>
        <v>0</v>
      </c>
      <c r="L90" s="318" t="n">
        <f aca="false">ROUND(F90*$E90,1)</f>
        <v>0</v>
      </c>
      <c r="M90" s="312" t="n">
        <f aca="false">ROUND(E90*H90,2)</f>
        <v>0</v>
      </c>
      <c r="N90" s="312" t="n">
        <f aca="false">ROUND(I90*E90,2)</f>
        <v>0</v>
      </c>
      <c r="O90" s="312" t="n">
        <f aca="false">ROUND(J90*E90,2)</f>
        <v>0</v>
      </c>
      <c r="P90" s="319" t="n">
        <f aca="false">ROUND(M90+N90+O90,2)</f>
        <v>0</v>
      </c>
      <c r="Q90" s="26"/>
      <c r="R90" s="243"/>
      <c r="S90" s="243"/>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4.05" hidden="false" customHeight="false" outlineLevel="0" collapsed="false">
      <c r="A91" s="146"/>
      <c r="B91" s="147"/>
      <c r="C91" s="217" t="s">
        <v>181</v>
      </c>
      <c r="D91" s="214" t="s">
        <v>120</v>
      </c>
      <c r="E91" s="150" t="n">
        <v>9.1</v>
      </c>
      <c r="F91" s="84"/>
      <c r="G91" s="84"/>
      <c r="H91" s="84"/>
      <c r="I91" s="84"/>
      <c r="J91" s="84"/>
      <c r="K91" s="310" t="n">
        <f aca="false">ROUND(SUM(J91+H91+I91),2)</f>
        <v>0</v>
      </c>
      <c r="L91" s="318" t="n">
        <f aca="false">ROUND(F91*$E91,1)</f>
        <v>0</v>
      </c>
      <c r="M91" s="312" t="n">
        <f aca="false">ROUND(E91*H91,2)</f>
        <v>0</v>
      </c>
      <c r="N91" s="312" t="n">
        <f aca="false">ROUND(I91*E91,2)</f>
        <v>0</v>
      </c>
      <c r="O91" s="312" t="n">
        <f aca="false">ROUND(J91*E91,2)</f>
        <v>0</v>
      </c>
      <c r="P91" s="319" t="n">
        <f aca="false">ROUND(M91+N91+O91,2)</f>
        <v>0</v>
      </c>
      <c r="Q91" s="26"/>
      <c r="R91" s="243"/>
      <c r="S91" s="243"/>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6.5" hidden="false" customHeight="false" outlineLevel="0" collapsed="false">
      <c r="A92" s="146"/>
      <c r="B92" s="147"/>
      <c r="C92" s="217" t="s">
        <v>230</v>
      </c>
      <c r="D92" s="214" t="s">
        <v>120</v>
      </c>
      <c r="E92" s="158" t="n">
        <v>122.9</v>
      </c>
      <c r="F92" s="84"/>
      <c r="G92" s="84"/>
      <c r="H92" s="84"/>
      <c r="I92" s="84"/>
      <c r="J92" s="84"/>
      <c r="K92" s="310" t="n">
        <f aca="false">ROUND(SUM(J92+H92+I92),2)</f>
        <v>0</v>
      </c>
      <c r="L92" s="318" t="n">
        <f aca="false">ROUND(F92*$E92,1)</f>
        <v>0</v>
      </c>
      <c r="M92" s="312" t="n">
        <f aca="false">ROUND(E92*H92,2)</f>
        <v>0</v>
      </c>
      <c r="N92" s="312" t="n">
        <f aca="false">ROUND(I92*E92,2)</f>
        <v>0</v>
      </c>
      <c r="O92" s="312" t="n">
        <f aca="false">ROUND(J92*E92,2)</f>
        <v>0</v>
      </c>
      <c r="P92" s="319" t="n">
        <f aca="false">ROUND(M92+N92+O92,2)</f>
        <v>0</v>
      </c>
      <c r="Q92" s="26"/>
      <c r="R92" s="243"/>
      <c r="S92" s="243"/>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4.05" hidden="false" customHeight="false" outlineLevel="0" collapsed="false">
      <c r="A93" s="146"/>
      <c r="B93" s="381"/>
      <c r="C93" s="382" t="s">
        <v>390</v>
      </c>
      <c r="D93" s="383"/>
      <c r="E93" s="215"/>
      <c r="F93" s="84"/>
      <c r="G93" s="84"/>
      <c r="H93" s="84"/>
      <c r="I93" s="84"/>
      <c r="J93" s="84"/>
      <c r="K93" s="266"/>
      <c r="L93" s="384" t="n">
        <f aca="false">SUM(L80:L92)</f>
        <v>0</v>
      </c>
      <c r="M93" s="385" t="n">
        <f aca="false">SUM(M80:M92)</f>
        <v>0</v>
      </c>
      <c r="N93" s="385" t="n">
        <f aca="false">SUM(N80:N92)</f>
        <v>0</v>
      </c>
      <c r="O93" s="385" t="n">
        <f aca="false">SUM(O80:O92)</f>
        <v>0</v>
      </c>
      <c r="P93" s="385" t="n">
        <f aca="false">SUM(P80:P92)</f>
        <v>0</v>
      </c>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s="173" customFormat="true" ht="12.75" hidden="false" customHeight="false" outlineLevel="0" collapsed="false">
      <c r="A94" s="160"/>
      <c r="B94" s="273"/>
      <c r="C94" s="274"/>
      <c r="D94" s="160"/>
      <c r="E94" s="160"/>
      <c r="F94" s="160"/>
      <c r="G94" s="160"/>
      <c r="H94" s="160"/>
      <c r="I94" s="160"/>
      <c r="J94" s="160"/>
      <c r="K94" s="160"/>
      <c r="L94" s="275"/>
      <c r="M94" s="276"/>
      <c r="N94" s="276"/>
      <c r="O94" s="276"/>
      <c r="P94" s="276"/>
      <c r="Q94" s="239"/>
      <c r="R94" s="239"/>
      <c r="S94" s="239"/>
    </row>
    <row r="95" customFormat="false" ht="12.75" hidden="false" customHeight="false" outlineLevel="0" collapsed="false">
      <c r="A95" s="149"/>
      <c r="B95" s="167"/>
      <c r="C95" s="168"/>
      <c r="D95" s="156"/>
      <c r="E95" s="156"/>
      <c r="F95" s="169"/>
      <c r="G95" s="169"/>
      <c r="H95" s="169"/>
      <c r="I95" s="169"/>
      <c r="J95" s="170" t="s">
        <v>41</v>
      </c>
      <c r="K95" s="169"/>
      <c r="L95" s="171" t="n">
        <f aca="false">L78+L93</f>
        <v>0</v>
      </c>
      <c r="M95" s="172" t="n">
        <f aca="false">M78+M93</f>
        <v>0</v>
      </c>
      <c r="N95" s="172" t="n">
        <f aca="false">N78+N93</f>
        <v>0</v>
      </c>
      <c r="O95" s="172" t="n">
        <f aca="false">O78+O93</f>
        <v>0</v>
      </c>
      <c r="P95" s="172" t="n">
        <f aca="false">P78+P93</f>
        <v>0</v>
      </c>
      <c r="Q95" s="239"/>
      <c r="R95" s="239"/>
      <c r="S95" s="239"/>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s="182" customFormat="true" ht="12.75" hidden="false" customHeight="false" outlineLevel="0" collapsed="false">
      <c r="A96" s="174"/>
      <c r="B96" s="175"/>
      <c r="C96" s="176"/>
      <c r="D96" s="177"/>
      <c r="E96" s="177"/>
      <c r="F96" s="178"/>
      <c r="G96" s="178"/>
      <c r="H96" s="178"/>
      <c r="I96" s="177"/>
      <c r="J96" s="170" t="s">
        <v>90</v>
      </c>
      <c r="K96" s="179" t="s">
        <v>91</v>
      </c>
      <c r="L96" s="180"/>
      <c r="M96" s="181"/>
      <c r="N96" s="181" t="n">
        <v>0</v>
      </c>
      <c r="O96" s="181"/>
      <c r="P96" s="181" t="n">
        <f aca="false">SUM(M96:O96)</f>
        <v>0</v>
      </c>
      <c r="Q96" s="368"/>
      <c r="R96" s="368"/>
      <c r="S96" s="368"/>
    </row>
    <row r="97" customFormat="false" ht="12.75" hidden="false" customHeight="false" outlineLevel="0" collapsed="false">
      <c r="A97" s="174"/>
      <c r="B97" s="175"/>
      <c r="C97" s="176"/>
      <c r="D97" s="177"/>
      <c r="E97" s="177"/>
      <c r="F97" s="178"/>
      <c r="G97" s="178"/>
      <c r="H97" s="178"/>
      <c r="I97" s="177"/>
      <c r="J97" s="170" t="s">
        <v>92</v>
      </c>
      <c r="K97" s="178"/>
      <c r="L97" s="180"/>
      <c r="M97" s="181" t="n">
        <f aca="false">SUM(M95:M96)</f>
        <v>0</v>
      </c>
      <c r="N97" s="181" t="n">
        <f aca="false">SUM(N95:N96)</f>
        <v>0</v>
      </c>
      <c r="O97" s="181" t="n">
        <f aca="false">SUM(O95:O96)</f>
        <v>0</v>
      </c>
      <c r="P97" s="181" t="n">
        <f aca="false">SUM(P95:P96)</f>
        <v>0</v>
      </c>
      <c r="Q97" s="368"/>
      <c r="R97" s="368"/>
      <c r="S97" s="368"/>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2.75" hidden="false" customHeight="false" outlineLevel="0" collapsed="false">
      <c r="A98" s="280"/>
      <c r="B98" s="281"/>
      <c r="C98" s="282"/>
      <c r="D98" s="283"/>
      <c r="E98" s="283"/>
      <c r="F98" s="284"/>
      <c r="G98" s="284"/>
      <c r="H98" s="284"/>
      <c r="I98" s="283"/>
      <c r="J98" s="192"/>
      <c r="K98" s="284"/>
      <c r="L98" s="285"/>
      <c r="M98" s="279"/>
      <c r="N98" s="279"/>
      <c r="O98" s="279"/>
      <c r="P98" s="279"/>
      <c r="Q98" s="368"/>
      <c r="R98" s="368"/>
      <c r="S98" s="368"/>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s="288" customFormat="true" ht="12.8" hidden="false" customHeight="false" outlineLevel="0" collapsed="false">
      <c r="A99" s="189"/>
      <c r="B99" s="204"/>
      <c r="C99" s="45" t="s">
        <v>22</v>
      </c>
      <c r="D99" s="190"/>
      <c r="E99" s="190"/>
      <c r="F99" s="38"/>
      <c r="G99" s="38"/>
      <c r="H99" s="38"/>
      <c r="I99" s="190"/>
      <c r="J99" s="38"/>
      <c r="K99" s="38"/>
      <c r="L99" s="286"/>
      <c r="M99" s="38"/>
      <c r="N99" s="38"/>
      <c r="O99" s="192" t="s">
        <v>17</v>
      </c>
      <c r="P99" s="193" t="n">
        <f aca="false">P97</f>
        <v>0</v>
      </c>
      <c r="Q99" s="370"/>
      <c r="R99" s="370"/>
      <c r="S99" s="370"/>
    </row>
    <row r="100" s="188" customFormat="true" ht="13.8" hidden="false" customHeight="false" outlineLevel="0" collapsed="false">
      <c r="A100" s="289"/>
      <c r="B100" s="202"/>
      <c r="C100" s="0"/>
      <c r="D100" s="191"/>
      <c r="E100" s="1"/>
      <c r="F100" s="38"/>
      <c r="G100" s="1"/>
      <c r="H100" s="1"/>
      <c r="I100" s="191"/>
      <c r="J100" s="1"/>
      <c r="K100" s="1"/>
      <c r="L100" s="1"/>
      <c r="M100" s="191"/>
      <c r="N100" s="1"/>
      <c r="O100" s="173"/>
      <c r="P100" s="1"/>
      <c r="Q100" s="243"/>
      <c r="R100" s="243"/>
      <c r="S100" s="243"/>
    </row>
    <row r="101" s="1" customFormat="true" ht="12.8" hidden="false" customHeight="false" outlineLevel="0" collapsed="false">
      <c r="A101" s="289"/>
      <c r="B101" s="202"/>
      <c r="C101" s="1" t="s">
        <v>23</v>
      </c>
      <c r="F101" s="38"/>
      <c r="M101" s="173"/>
      <c r="O101" s="173"/>
      <c r="Q101" s="243"/>
      <c r="R101" s="243"/>
      <c r="S101" s="243"/>
    </row>
    <row r="102" customFormat="false" ht="12.8" hidden="false" customHeight="false" outlineLevel="0" collapsed="false">
      <c r="C102" s="0"/>
    </row>
    <row r="103" customFormat="false" ht="12.8" hidden="false" customHeight="false" outlineLevel="0" collapsed="false">
      <c r="C103" s="45" t="s">
        <v>24</v>
      </c>
    </row>
    <row r="104" customFormat="false" ht="12.8" hidden="false" customHeight="false" outlineLevel="0" collapsed="false">
      <c r="C104" s="0"/>
    </row>
    <row r="105" customFormat="false" ht="12.8" hidden="false" customHeight="false" outlineLevel="0" collapsed="false">
      <c r="C105" s="1" t="s">
        <v>23</v>
      </c>
    </row>
  </sheetData>
  <mergeCells count="17">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s>
  <printOptions headings="false" gridLines="false" gridLinesSet="true" horizontalCentered="true" verticalCentered="false"/>
  <pageMargins left="0" right="0" top="0.7875" bottom="0.590972222222222" header="0.511805555555555"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9.xml><?xml version="1.0" encoding="utf-8"?>
<worksheet xmlns="http://schemas.openxmlformats.org/spreadsheetml/2006/main" xmlns:r="http://schemas.openxmlformats.org/officeDocument/2006/relationships">
  <sheetPr filterMode="false">
    <tabColor rgb="FFFF0000"/>
    <pageSetUpPr fitToPage="false"/>
  </sheetPr>
  <dimension ref="1:148"/>
  <sheetViews>
    <sheetView windowProtection="false" showFormulas="false" showGridLines="true" showRowColHeaders="true" showZeros="true" rightToLeft="false" tabSelected="true" showOutlineSymbols="true" defaultGridColor="true" view="pageBreakPreview" topLeftCell="A112" colorId="64" zoomScale="90" zoomScaleNormal="90" zoomScalePageLayoutView="90" workbookViewId="0">
      <selection pane="topLeft" activeCell="N140" activeCellId="0" sqref="N140"/>
    </sheetView>
  </sheetViews>
  <sheetFormatPr defaultRowHeight="12.75"/>
  <cols>
    <col collapsed="false" hidden="false" max="1" min="1" style="194" width="4.72448979591837"/>
    <col collapsed="false" hidden="false" max="2" min="2" style="195" width="4.32142857142857"/>
    <col collapsed="false" hidden="false" max="3" min="3" style="1" width="46.3010204081633"/>
    <col collapsed="false" hidden="false" max="4" min="4" style="1" width="6.47959183673469"/>
    <col collapsed="false" hidden="false" max="5" min="5" style="101" width="9.31632653061224"/>
    <col collapsed="false" hidden="false" max="6" min="6" style="102" width="6.88265306122449"/>
    <col collapsed="false" hidden="false" max="7" min="7" style="1" width="7.4234693877551"/>
    <col collapsed="false" hidden="false" max="8" min="8" style="1" width="8.10204081632653"/>
    <col collapsed="false" hidden="false" max="9" min="9" style="1" width="9.04591836734694"/>
    <col collapsed="false" hidden="false" max="10" min="10" style="1" width="8.10204081632653"/>
    <col collapsed="false" hidden="false" max="11" min="11" style="1" width="9.17857142857143"/>
    <col collapsed="false" hidden="false" max="12" min="12" style="196" width="8.10204081632653"/>
    <col collapsed="false" hidden="false" max="13" min="13" style="1" width="10.3928571428571"/>
    <col collapsed="false" hidden="false" max="14" min="14" style="1" width="10.6632653061225"/>
    <col collapsed="false" hidden="false" max="15" min="15" style="1" width="10.3928571428571"/>
    <col collapsed="false" hidden="false" max="16" min="16" style="1" width="10.6632653061225"/>
    <col collapsed="false" hidden="false" max="17" min="17" style="173" width="25.9183673469388"/>
    <col collapsed="false" hidden="false" max="22" min="18" style="1" width="9.04591836734694"/>
    <col collapsed="false" hidden="false" max="23" min="23" style="1" width="30.3724489795918"/>
    <col collapsed="false" hidden="false" max="1025" min="24" style="1" width="9.04591836734694"/>
  </cols>
  <sheetData>
    <row r="1" customFormat="false" ht="14.25" hidden="false" customHeight="false" outlineLevel="1" collapsed="false">
      <c r="A1" s="0"/>
      <c r="B1" s="0"/>
      <c r="C1" s="0"/>
      <c r="D1" s="0"/>
      <c r="E1" s="0"/>
      <c r="F1" s="0"/>
      <c r="G1" s="0"/>
      <c r="H1" s="0"/>
      <c r="I1" s="0"/>
      <c r="J1" s="0"/>
      <c r="K1" s="0"/>
      <c r="L1" s="0"/>
      <c r="M1" s="0"/>
      <c r="N1" s="0"/>
      <c r="O1" s="0"/>
      <c r="P1" s="2" t="s">
        <v>0</v>
      </c>
      <c r="Q1" s="197"/>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2.75" hidden="false" customHeight="false" outlineLevel="1" collapsed="false">
      <c r="A2" s="0"/>
      <c r="B2" s="0"/>
      <c r="C2" s="0"/>
      <c r="D2" s="0"/>
      <c r="E2" s="0"/>
      <c r="F2" s="0"/>
      <c r="G2" s="0"/>
      <c r="H2" s="0"/>
      <c r="I2" s="0"/>
      <c r="J2" s="0"/>
      <c r="K2" s="0"/>
      <c r="L2" s="0"/>
      <c r="M2" s="198"/>
      <c r="N2" s="198"/>
      <c r="O2" s="198"/>
      <c r="P2" s="198"/>
      <c r="Q2" s="199"/>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2.75" hidden="false" customHeight="false" outlineLevel="1" collapsed="false">
      <c r="A3" s="0"/>
      <c r="B3" s="0"/>
      <c r="C3" s="0"/>
      <c r="D3" s="0"/>
      <c r="E3" s="0"/>
      <c r="F3" s="0"/>
      <c r="G3" s="0"/>
      <c r="H3" s="0"/>
      <c r="I3" s="0"/>
      <c r="J3" s="0"/>
      <c r="K3" s="0"/>
      <c r="L3" s="0"/>
      <c r="M3" s="3"/>
      <c r="N3" s="3"/>
      <c r="O3" s="4" t="s">
        <v>1</v>
      </c>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3.25" hidden="false" customHeight="false" outlineLevel="0" collapsed="false">
      <c r="A4" s="0"/>
      <c r="B4" s="0"/>
      <c r="C4" s="0"/>
      <c r="D4" s="0"/>
      <c r="E4" s="0"/>
      <c r="F4" s="0"/>
      <c r="G4" s="0"/>
      <c r="H4" s="111" t="s">
        <v>391</v>
      </c>
      <c r="I4" s="0"/>
      <c r="J4" s="0"/>
      <c r="K4" s="0"/>
      <c r="L4" s="0"/>
      <c r="M4" s="3"/>
      <c r="N4" s="3"/>
      <c r="O4" s="4"/>
      <c r="P4" s="6"/>
      <c r="Q4" s="20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3.25" hidden="false" customHeight="false" outlineLevel="0" collapsed="false">
      <c r="A5" s="0"/>
      <c r="B5" s="0"/>
      <c r="C5" s="0"/>
      <c r="D5" s="0"/>
      <c r="E5" s="0"/>
      <c r="F5" s="0"/>
      <c r="G5" s="0"/>
      <c r="H5" s="112" t="s">
        <v>392</v>
      </c>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2.75" hidden="false" customHeight="false" outlineLevel="0" collapsed="false">
      <c r="A6" s="0"/>
      <c r="B6" s="0"/>
      <c r="C6" s="10" t="s">
        <v>5</v>
      </c>
      <c r="D6" s="113"/>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2.75" hidden="false" customHeight="false" outlineLevel="0" collapsed="false">
      <c r="A7" s="201"/>
      <c r="B7" s="202"/>
      <c r="C7" s="10" t="s">
        <v>6</v>
      </c>
      <c r="D7" s="113"/>
      <c r="E7" s="1"/>
      <c r="F7" s="0"/>
      <c r="G7" s="0"/>
      <c r="H7" s="0"/>
      <c r="I7" s="0"/>
      <c r="J7" s="0"/>
      <c r="K7" s="0"/>
      <c r="L7" s="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2.75" hidden="false" customHeight="false" outlineLevel="0" collapsed="false">
      <c r="A8" s="201"/>
      <c r="B8" s="202"/>
      <c r="C8" s="10" t="s">
        <v>7</v>
      </c>
      <c r="D8" s="113"/>
      <c r="E8" s="1"/>
      <c r="F8" s="0"/>
      <c r="G8" s="0"/>
      <c r="H8" s="0"/>
      <c r="I8" s="0"/>
      <c r="J8" s="0"/>
      <c r="K8" s="0"/>
      <c r="L8" s="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1" hidden="false" customHeight="false" outlineLevel="0" collapsed="false">
      <c r="A9" s="0"/>
      <c r="B9" s="0"/>
      <c r="C9" s="11" t="s">
        <v>8</v>
      </c>
      <c r="D9" s="113"/>
      <c r="E9" s="0"/>
      <c r="F9" s="0"/>
      <c r="G9" s="0"/>
      <c r="H9" s="0"/>
      <c r="I9" s="0"/>
      <c r="J9" s="0"/>
      <c r="K9" s="0"/>
      <c r="L9" s="0"/>
      <c r="M9" s="0"/>
      <c r="N9" s="6" t="s">
        <v>31</v>
      </c>
      <c r="O9" s="114" t="n">
        <f aca="false">P142</f>
        <v>0</v>
      </c>
      <c r="P9" s="1" t="s">
        <v>51</v>
      </c>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18" customFormat="true" ht="14.25" hidden="false" customHeight="false" outlineLevel="0" collapsed="false">
      <c r="A10" s="203"/>
      <c r="B10" s="204"/>
      <c r="C10" s="10" t="s">
        <v>50</v>
      </c>
      <c r="E10" s="205"/>
      <c r="F10" s="119"/>
      <c r="L10" s="206"/>
      <c r="Q10" s="207"/>
    </row>
    <row r="11" customFormat="false" ht="14.25" hidden="false" customHeight="false" outlineLevel="0" collapsed="false">
      <c r="A11" s="203"/>
      <c r="B11" s="204"/>
      <c r="C11" s="0"/>
      <c r="D11" s="118"/>
      <c r="E11" s="205"/>
      <c r="F11" s="119"/>
      <c r="G11" s="118"/>
      <c r="H11" s="118"/>
      <c r="I11" s="118"/>
      <c r="J11" s="118"/>
      <c r="K11" s="118"/>
      <c r="L11" s="206"/>
      <c r="M11" s="120" t="str">
        <f aca="false">KOPTĀME!D16</f>
        <v>Tāme sastādīta 201_.gada __.__________</v>
      </c>
      <c r="N11" s="118"/>
      <c r="O11" s="118"/>
      <c r="P11" s="121"/>
      <c r="Q11" s="208"/>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203"/>
      <c r="B12" s="204"/>
      <c r="C12" s="0"/>
      <c r="D12" s="118"/>
      <c r="E12" s="205"/>
      <c r="F12" s="119"/>
      <c r="G12" s="118"/>
      <c r="H12" s="118"/>
      <c r="I12" s="118"/>
      <c r="J12" s="118"/>
      <c r="K12" s="118"/>
      <c r="L12" s="206"/>
      <c r="M12" s="0"/>
      <c r="N12" s="118"/>
      <c r="O12" s="118"/>
      <c r="P12" s="121"/>
      <c r="Q12" s="208"/>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2.75" hidden="false" customHeight="false" outlineLevel="0" collapsed="false">
      <c r="A13" s="122" t="s">
        <v>11</v>
      </c>
      <c r="B13" s="123" t="s">
        <v>52</v>
      </c>
      <c r="C13" s="124"/>
      <c r="D13" s="125" t="s">
        <v>53</v>
      </c>
      <c r="E13" s="125"/>
      <c r="F13" s="125"/>
      <c r="G13" s="125"/>
      <c r="H13" s="125"/>
      <c r="I13" s="125"/>
      <c r="J13" s="125"/>
      <c r="K13" s="125"/>
      <c r="L13" s="125" t="s">
        <v>54</v>
      </c>
      <c r="M13" s="125"/>
      <c r="N13" s="125"/>
      <c r="O13" s="125"/>
      <c r="P13" s="125"/>
      <c r="Q13" s="209"/>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59.25" hidden="false" customHeight="true" outlineLevel="0" collapsed="false">
      <c r="A14" s="122"/>
      <c r="B14" s="123"/>
      <c r="C14" s="126" t="s">
        <v>55</v>
      </c>
      <c r="D14" s="127" t="s">
        <v>56</v>
      </c>
      <c r="E14" s="128" t="s">
        <v>57</v>
      </c>
      <c r="F14" s="128" t="s">
        <v>58</v>
      </c>
      <c r="G14" s="128" t="s">
        <v>59</v>
      </c>
      <c r="H14" s="128" t="s">
        <v>60</v>
      </c>
      <c r="I14" s="128" t="s">
        <v>61</v>
      </c>
      <c r="J14" s="128" t="s">
        <v>62</v>
      </c>
      <c r="K14" s="129" t="s">
        <v>63</v>
      </c>
      <c r="L14" s="128" t="s">
        <v>64</v>
      </c>
      <c r="M14" s="128" t="s">
        <v>60</v>
      </c>
      <c r="N14" s="128" t="s">
        <v>61</v>
      </c>
      <c r="O14" s="128" t="s">
        <v>62</v>
      </c>
      <c r="P14" s="130" t="s">
        <v>65</v>
      </c>
      <c r="Q14" s="21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122"/>
      <c r="B15" s="123"/>
      <c r="C15" s="131"/>
      <c r="D15" s="127"/>
      <c r="E15" s="128"/>
      <c r="F15" s="128"/>
      <c r="G15" s="128"/>
      <c r="H15" s="128"/>
      <c r="I15" s="128"/>
      <c r="J15" s="128"/>
      <c r="K15" s="129"/>
      <c r="L15" s="128"/>
      <c r="M15" s="128"/>
      <c r="N15" s="128"/>
      <c r="O15" s="128"/>
      <c r="P15" s="130"/>
      <c r="Q15" s="21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38" customFormat="true" ht="8.25" hidden="false" customHeight="false" outlineLevel="0" collapsed="false">
      <c r="A16" s="132" t="n">
        <v>1</v>
      </c>
      <c r="B16" s="133" t="n">
        <v>2</v>
      </c>
      <c r="C16" s="134" t="n">
        <v>3</v>
      </c>
      <c r="D16" s="134" t="n">
        <v>4</v>
      </c>
      <c r="E16" s="134" t="n">
        <v>5</v>
      </c>
      <c r="F16" s="134" t="n">
        <v>6</v>
      </c>
      <c r="G16" s="135" t="n">
        <v>7</v>
      </c>
      <c r="H16" s="134" t="n">
        <v>8</v>
      </c>
      <c r="I16" s="134" t="n">
        <v>9</v>
      </c>
      <c r="J16" s="134" t="n">
        <v>10</v>
      </c>
      <c r="K16" s="136" t="n">
        <v>11</v>
      </c>
      <c r="L16" s="134" t="n">
        <v>12</v>
      </c>
      <c r="M16" s="134" t="n">
        <v>13</v>
      </c>
      <c r="N16" s="134" t="n">
        <v>14</v>
      </c>
      <c r="O16" s="134" t="n">
        <v>15</v>
      </c>
      <c r="P16" s="137" t="n">
        <v>16</v>
      </c>
      <c r="Q16" s="211"/>
    </row>
    <row r="17" s="221" customFormat="true" ht="12.75" hidden="false" customHeight="false" outlineLevel="0" collapsed="false">
      <c r="A17" s="149"/>
      <c r="B17" s="212"/>
      <c r="C17" s="213" t="s">
        <v>95</v>
      </c>
      <c r="D17" s="214"/>
      <c r="E17" s="215"/>
      <c r="F17" s="214"/>
      <c r="G17" s="149"/>
      <c r="H17" s="214"/>
      <c r="I17" s="216"/>
      <c r="J17" s="216"/>
      <c r="K17" s="217"/>
      <c r="L17" s="218"/>
      <c r="M17" s="219"/>
      <c r="N17" s="219"/>
      <c r="O17" s="219"/>
      <c r="P17" s="219"/>
      <c r="Q17" s="220"/>
    </row>
    <row r="18" customFormat="false" ht="26.5" hidden="false" customHeight="false" outlineLevel="0" collapsed="false">
      <c r="A18" s="146" t="n">
        <v>1</v>
      </c>
      <c r="B18" s="147" t="s">
        <v>66</v>
      </c>
      <c r="C18" s="227" t="s">
        <v>393</v>
      </c>
      <c r="D18" s="214" t="s">
        <v>74</v>
      </c>
      <c r="E18" s="226" t="n">
        <v>1</v>
      </c>
      <c r="F18" s="84"/>
      <c r="G18" s="84"/>
      <c r="H18" s="84"/>
      <c r="I18" s="84"/>
      <c r="J18" s="84"/>
      <c r="K18" s="151" t="n">
        <f aca="false">ROUND(SUM(J18+H18+I18),2)</f>
        <v>0</v>
      </c>
      <c r="L18" s="224" t="n">
        <f aca="false">ROUND(F18*$E18,1)</f>
        <v>0</v>
      </c>
      <c r="M18" s="153" t="n">
        <f aca="false">ROUND(E18*H18,2)</f>
        <v>0</v>
      </c>
      <c r="N18" s="153" t="n">
        <f aca="false">ROUND(I18*E18,2)</f>
        <v>0</v>
      </c>
      <c r="O18" s="153" t="n">
        <f aca="false">ROUND(J18*E18,2)</f>
        <v>0</v>
      </c>
      <c r="P18" s="154" t="n">
        <f aca="false">ROUND(M18+N18+O18,2)</f>
        <v>0</v>
      </c>
      <c r="Q18" s="225"/>
      <c r="R18" s="26"/>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4.05" hidden="false" customHeight="false" outlineLevel="0" collapsed="false">
      <c r="A19" s="146" t="n">
        <v>2</v>
      </c>
      <c r="B19" s="147" t="s">
        <v>66</v>
      </c>
      <c r="C19" s="227" t="s">
        <v>394</v>
      </c>
      <c r="D19" s="214" t="s">
        <v>108</v>
      </c>
      <c r="E19" s="223" t="n">
        <v>211.7</v>
      </c>
      <c r="F19" s="84"/>
      <c r="G19" s="84"/>
      <c r="H19" s="84"/>
      <c r="I19" s="84"/>
      <c r="J19" s="84"/>
      <c r="K19" s="151" t="n">
        <f aca="false">ROUND(SUM(J19+H19+I19),2)</f>
        <v>0</v>
      </c>
      <c r="L19" s="224" t="n">
        <f aca="false">ROUND(F19*$E19,1)</f>
        <v>0</v>
      </c>
      <c r="M19" s="153" t="n">
        <f aca="false">ROUND(E19*H19,2)</f>
        <v>0</v>
      </c>
      <c r="N19" s="153" t="n">
        <f aca="false">ROUND(I19*E19,2)</f>
        <v>0</v>
      </c>
      <c r="O19" s="153" t="n">
        <f aca="false">ROUND(J19*E19,2)</f>
        <v>0</v>
      </c>
      <c r="P19" s="154" t="n">
        <f aca="false">ROUND(M19+N19+O19,2)</f>
        <v>0</v>
      </c>
      <c r="Q19" s="225"/>
      <c r="R19" s="26"/>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4.05" hidden="false" customHeight="false" outlineLevel="0" collapsed="false">
      <c r="A20" s="146" t="n">
        <v>3</v>
      </c>
      <c r="B20" s="147" t="s">
        <v>66</v>
      </c>
      <c r="C20" s="227" t="s">
        <v>395</v>
      </c>
      <c r="D20" s="214" t="s">
        <v>89</v>
      </c>
      <c r="E20" s="223" t="n">
        <v>1454.6</v>
      </c>
      <c r="F20" s="84"/>
      <c r="G20" s="84"/>
      <c r="H20" s="84"/>
      <c r="I20" s="84"/>
      <c r="J20" s="84"/>
      <c r="K20" s="151" t="n">
        <f aca="false">ROUND(SUM(J20+H20+I20),2)</f>
        <v>0</v>
      </c>
      <c r="L20" s="224" t="n">
        <f aca="false">ROUND(F20*$E20,1)</f>
        <v>0</v>
      </c>
      <c r="M20" s="153" t="n">
        <f aca="false">ROUND(E20*H20,2)</f>
        <v>0</v>
      </c>
      <c r="N20" s="153" t="n">
        <f aca="false">ROUND(I20*E20,2)</f>
        <v>0</v>
      </c>
      <c r="O20" s="153" t="n">
        <f aca="false">ROUND(J20*E20,2)</f>
        <v>0</v>
      </c>
      <c r="P20" s="154" t="n">
        <f aca="false">ROUND(M20+N20+O20,2)</f>
        <v>0</v>
      </c>
      <c r="Q20" s="225"/>
      <c r="R20" s="26"/>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304" customFormat="true" ht="14.05" hidden="false" customHeight="false" outlineLevel="0" collapsed="false">
      <c r="A21" s="146" t="n">
        <v>4</v>
      </c>
      <c r="B21" s="147" t="s">
        <v>66</v>
      </c>
      <c r="C21" s="301" t="s">
        <v>396</v>
      </c>
      <c r="D21" s="156" t="s">
        <v>72</v>
      </c>
      <c r="E21" s="157" t="n">
        <v>96</v>
      </c>
      <c r="F21" s="84"/>
      <c r="G21" s="84"/>
      <c r="H21" s="84"/>
      <c r="I21" s="84"/>
      <c r="J21" s="84"/>
      <c r="K21" s="151" t="n">
        <f aca="false">ROUND(SUM(J21+H21+I21),2)</f>
        <v>0</v>
      </c>
      <c r="L21" s="302" t="n">
        <f aca="false">ROUND(F21*$E21,1)</f>
        <v>0</v>
      </c>
      <c r="M21" s="153" t="n">
        <f aca="false">ROUND(E21*H21,2)</f>
        <v>0</v>
      </c>
      <c r="N21" s="153" t="n">
        <f aca="false">ROUND(I21*E21,2)</f>
        <v>0</v>
      </c>
      <c r="O21" s="153" t="n">
        <f aca="false">ROUND(J21*E21,2)</f>
        <v>0</v>
      </c>
      <c r="P21" s="154" t="n">
        <f aca="false">ROUND(M21+N21+O21,2)</f>
        <v>0</v>
      </c>
      <c r="Q21" s="225"/>
      <c r="R21" s="26"/>
    </row>
    <row r="22" s="221" customFormat="true" ht="14.05" hidden="false" customHeight="false" outlineLevel="0" collapsed="false">
      <c r="A22" s="146" t="n">
        <v>5</v>
      </c>
      <c r="B22" s="147" t="s">
        <v>66</v>
      </c>
      <c r="C22" s="227" t="s">
        <v>100</v>
      </c>
      <c r="D22" s="214" t="s">
        <v>101</v>
      </c>
      <c r="E22" s="228" t="n">
        <v>19.8</v>
      </c>
      <c r="F22" s="84"/>
      <c r="G22" s="84"/>
      <c r="H22" s="84"/>
      <c r="I22" s="84"/>
      <c r="J22" s="84"/>
      <c r="K22" s="151" t="n">
        <f aca="false">ROUND(SUM(J22+H22+I22),2)</f>
        <v>0</v>
      </c>
      <c r="L22" s="224" t="n">
        <f aca="false">ROUND(F22*$E22,1)</f>
        <v>0</v>
      </c>
      <c r="M22" s="153" t="n">
        <f aca="false">ROUND(E22*H22,2)</f>
        <v>0</v>
      </c>
      <c r="N22" s="153" t="n">
        <f aca="false">ROUND(I22*E22,2)</f>
        <v>0</v>
      </c>
      <c r="O22" s="153" t="n">
        <f aca="false">ROUND(J22*E22,2)</f>
        <v>0</v>
      </c>
      <c r="P22" s="154" t="n">
        <f aca="false">ROUND(M22+N22+O22,2)</f>
        <v>0</v>
      </c>
      <c r="Q22" s="225"/>
      <c r="R22" s="26"/>
    </row>
    <row r="23" customFormat="false" ht="14.05" hidden="false" customHeight="false" outlineLevel="0" collapsed="false">
      <c r="A23" s="146" t="n">
        <v>6</v>
      </c>
      <c r="B23" s="147" t="s">
        <v>66</v>
      </c>
      <c r="C23" s="227" t="s">
        <v>102</v>
      </c>
      <c r="D23" s="214" t="s">
        <v>164</v>
      </c>
      <c r="E23" s="229" t="n">
        <v>3</v>
      </c>
      <c r="F23" s="84"/>
      <c r="G23" s="84"/>
      <c r="H23" s="84"/>
      <c r="I23" s="84"/>
      <c r="J23" s="84"/>
      <c r="K23" s="151" t="n">
        <f aca="false">ROUND(SUM(J23+H23+I23),2)</f>
        <v>0</v>
      </c>
      <c r="L23" s="224" t="n">
        <f aca="false">ROUND(F23*$E23,1)</f>
        <v>0</v>
      </c>
      <c r="M23" s="153" t="n">
        <f aca="false">ROUND(E23*H23,2)</f>
        <v>0</v>
      </c>
      <c r="N23" s="153" t="n">
        <f aca="false">ROUND(I23*E23,2)</f>
        <v>0</v>
      </c>
      <c r="O23" s="153" t="n">
        <f aca="false">ROUND(J23*E23,2)</f>
        <v>0</v>
      </c>
      <c r="P23" s="154" t="n">
        <f aca="false">ROUND(M23+N23+O23,2)</f>
        <v>0</v>
      </c>
      <c r="Q23" s="225"/>
      <c r="R23" s="26"/>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05" hidden="false" customHeight="false" outlineLevel="0" collapsed="false">
      <c r="A24" s="146"/>
      <c r="B24" s="230"/>
      <c r="C24" s="231" t="s">
        <v>103</v>
      </c>
      <c r="D24" s="232"/>
      <c r="E24" s="215"/>
      <c r="F24" s="84"/>
      <c r="G24" s="84"/>
      <c r="H24" s="84"/>
      <c r="I24" s="84"/>
      <c r="J24" s="84"/>
      <c r="K24" s="217"/>
      <c r="L24" s="233" t="n">
        <f aca="false">SUM(L18:L23)</f>
        <v>0</v>
      </c>
      <c r="M24" s="234" t="n">
        <f aca="false">SUM(M18:M23)</f>
        <v>0</v>
      </c>
      <c r="N24" s="234" t="n">
        <f aca="false">SUM(N18:N23)</f>
        <v>0</v>
      </c>
      <c r="O24" s="234" t="n">
        <f aca="false">SUM(O18:O23)</f>
        <v>0</v>
      </c>
      <c r="P24" s="234" t="n">
        <f aca="false">SUM(P18:P23)</f>
        <v>0</v>
      </c>
      <c r="Q24" s="235"/>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243" customFormat="true" ht="12.8" hidden="false" customHeight="false" outlineLevel="0" collapsed="false">
      <c r="A25" s="405"/>
      <c r="B25" s="406"/>
      <c r="C25" s="236" t="s">
        <v>397</v>
      </c>
      <c r="D25" s="407"/>
      <c r="E25" s="408"/>
      <c r="F25" s="84"/>
      <c r="G25" s="84"/>
      <c r="H25" s="84"/>
      <c r="I25" s="84"/>
      <c r="J25" s="84"/>
      <c r="K25" s="409"/>
      <c r="L25" s="275"/>
      <c r="M25" s="276"/>
      <c r="N25" s="276"/>
      <c r="O25" s="276"/>
      <c r="P25" s="276"/>
      <c r="Q25" s="277"/>
    </row>
    <row r="26" s="221" customFormat="true" ht="38.95" hidden="false" customHeight="false" outlineLevel="0" collapsed="false">
      <c r="A26" s="146" t="n">
        <v>7</v>
      </c>
      <c r="B26" s="147" t="s">
        <v>66</v>
      </c>
      <c r="C26" s="227" t="s">
        <v>398</v>
      </c>
      <c r="D26" s="214" t="s">
        <v>89</v>
      </c>
      <c r="E26" s="242" t="n">
        <v>436.38</v>
      </c>
      <c r="F26" s="84"/>
      <c r="G26" s="84"/>
      <c r="H26" s="84"/>
      <c r="I26" s="84"/>
      <c r="J26" s="84"/>
      <c r="K26" s="151" t="n">
        <f aca="false">ROUND(SUM(J26+H26+I26),2)</f>
        <v>0</v>
      </c>
      <c r="L26" s="224" t="n">
        <f aca="false">ROUND(F26*$E26,1)</f>
        <v>0</v>
      </c>
      <c r="M26" s="153" t="n">
        <f aca="false">ROUND(E26*H26,2)</f>
        <v>0</v>
      </c>
      <c r="N26" s="153" t="n">
        <f aca="false">ROUND(I26*E26,2)</f>
        <v>0</v>
      </c>
      <c r="O26" s="153" t="n">
        <f aca="false">ROUND(J26*E26,2)</f>
        <v>0</v>
      </c>
      <c r="P26" s="154" t="n">
        <f aca="false">ROUND(M26+N26+O26,2)</f>
        <v>0</v>
      </c>
      <c r="Q26" s="225"/>
      <c r="R26" s="26"/>
    </row>
    <row r="27" customFormat="false" ht="26.5" hidden="false" customHeight="false" outlineLevel="0" collapsed="false">
      <c r="A27" s="146"/>
      <c r="B27" s="241"/>
      <c r="C27" s="376" t="s">
        <v>325</v>
      </c>
      <c r="D27" s="214" t="s">
        <v>120</v>
      </c>
      <c r="E27" s="377" t="n">
        <v>654.57</v>
      </c>
      <c r="F27" s="84"/>
      <c r="G27" s="84"/>
      <c r="H27" s="84"/>
      <c r="I27" s="84"/>
      <c r="J27" s="84"/>
      <c r="K27" s="310" t="n">
        <f aca="false">ROUND(SUM(J27+H27+I27),2)</f>
        <v>0</v>
      </c>
      <c r="L27" s="318" t="n">
        <f aca="false">ROUND(F27*$E27,1)</f>
        <v>0</v>
      </c>
      <c r="M27" s="312" t="n">
        <f aca="false">ROUND(E27*H27,2)</f>
        <v>0</v>
      </c>
      <c r="N27" s="312" t="n">
        <f aca="false">ROUND(I27*E27,2)</f>
        <v>0</v>
      </c>
      <c r="O27" s="312" t="n">
        <f aca="false">ROUND(J27*E27,2)</f>
        <v>0</v>
      </c>
      <c r="P27" s="319" t="n">
        <f aca="false">ROUND(M27+N27+O27,2)</f>
        <v>0</v>
      </c>
      <c r="Q27" s="388"/>
      <c r="R27" s="26"/>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05" hidden="false" customHeight="false" outlineLevel="0" collapsed="false">
      <c r="A28" s="146"/>
      <c r="B28" s="241"/>
      <c r="C28" s="376" t="s">
        <v>399</v>
      </c>
      <c r="D28" s="214" t="s">
        <v>120</v>
      </c>
      <c r="E28" s="309" t="n">
        <f aca="false">ROUND(E26*10*2.1,0)</f>
        <v>9164</v>
      </c>
      <c r="F28" s="84"/>
      <c r="G28" s="84"/>
      <c r="H28" s="84"/>
      <c r="I28" s="84"/>
      <c r="J28" s="84"/>
      <c r="K28" s="310" t="n">
        <f aca="false">ROUND(SUM(J28+H28+I28),2)</f>
        <v>0</v>
      </c>
      <c r="L28" s="318" t="n">
        <f aca="false">ROUND(F28*$E28,1)</f>
        <v>0</v>
      </c>
      <c r="M28" s="312" t="n">
        <f aca="false">ROUND(E28*H28,2)</f>
        <v>0</v>
      </c>
      <c r="N28" s="312" t="n">
        <f aca="false">ROUND(I28*E28,2)</f>
        <v>0</v>
      </c>
      <c r="O28" s="312" t="n">
        <f aca="false">ROUND(J28*E28,2)</f>
        <v>0</v>
      </c>
      <c r="P28" s="319" t="n">
        <f aca="false">ROUND(M28+N28+O28,2)</f>
        <v>0</v>
      </c>
      <c r="Q28" s="389"/>
      <c r="R28" s="317"/>
      <c r="S28" s="0"/>
      <c r="T28" s="0"/>
      <c r="U28" s="0"/>
      <c r="V28" s="0"/>
      <c r="W28" s="321"/>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304" customFormat="true" ht="26.5" hidden="false" customHeight="false" outlineLevel="0" collapsed="false">
      <c r="A29" s="405" t="n">
        <v>8</v>
      </c>
      <c r="B29" s="147" t="s">
        <v>66</v>
      </c>
      <c r="C29" s="301" t="s">
        <v>400</v>
      </c>
      <c r="D29" s="156" t="s">
        <v>113</v>
      </c>
      <c r="E29" s="150" t="n">
        <v>436.38</v>
      </c>
      <c r="F29" s="84"/>
      <c r="G29" s="84"/>
      <c r="H29" s="84"/>
      <c r="I29" s="84"/>
      <c r="J29" s="84"/>
      <c r="K29" s="151" t="n">
        <f aca="false">ROUND(SUM(J29+H29+I29),2)</f>
        <v>0</v>
      </c>
      <c r="L29" s="302" t="n">
        <f aca="false">ROUND(F29*$E29,1)</f>
        <v>0</v>
      </c>
      <c r="M29" s="153" t="n">
        <f aca="false">ROUND(E29*H29,2)</f>
        <v>0</v>
      </c>
      <c r="N29" s="153" t="n">
        <f aca="false">ROUND(I29*E29,2)</f>
        <v>0</v>
      </c>
      <c r="O29" s="153" t="n">
        <f aca="false">ROUND(J29*E29,2)</f>
        <v>0</v>
      </c>
      <c r="P29" s="154" t="n">
        <f aca="false">ROUND(M29+N29+O29,2)</f>
        <v>0</v>
      </c>
      <c r="Q29" s="225"/>
      <c r="R29" s="26"/>
    </row>
    <row r="30" s="221" customFormat="true" ht="14.05" hidden="false" customHeight="false" outlineLevel="0" collapsed="false">
      <c r="A30" s="146"/>
      <c r="B30" s="241"/>
      <c r="C30" s="376" t="s">
        <v>401</v>
      </c>
      <c r="D30" s="214" t="s">
        <v>72</v>
      </c>
      <c r="E30" s="379" t="n">
        <v>218</v>
      </c>
      <c r="F30" s="84"/>
      <c r="G30" s="84"/>
      <c r="H30" s="84"/>
      <c r="I30" s="84"/>
      <c r="J30" s="84"/>
      <c r="K30" s="310" t="n">
        <f aca="false">ROUND(SUM(J30+H30+I30),2)</f>
        <v>0</v>
      </c>
      <c r="L30" s="318" t="n">
        <f aca="false">ROUND(F30*$E30,1)</f>
        <v>0</v>
      </c>
      <c r="M30" s="312" t="n">
        <f aca="false">ROUND(E30*H30,2)</f>
        <v>0</v>
      </c>
      <c r="N30" s="312" t="n">
        <f aca="false">ROUND(I30*E30,2)</f>
        <v>0</v>
      </c>
      <c r="O30" s="312" t="n">
        <f aca="false">ROUND(J30*E30,2)</f>
        <v>0</v>
      </c>
      <c r="P30" s="319" t="n">
        <f aca="false">ROUND(M30+N30+O30,2)</f>
        <v>0</v>
      </c>
      <c r="Q30" s="388"/>
      <c r="R30" s="26"/>
    </row>
    <row r="31" customFormat="false" ht="26.5" hidden="false" customHeight="false" outlineLevel="0" collapsed="false">
      <c r="A31" s="146" t="n">
        <v>9</v>
      </c>
      <c r="B31" s="147" t="s">
        <v>66</v>
      </c>
      <c r="C31" s="227" t="s">
        <v>402</v>
      </c>
      <c r="D31" s="214" t="s">
        <v>89</v>
      </c>
      <c r="E31" s="223" t="n">
        <v>1454.6</v>
      </c>
      <c r="F31" s="84"/>
      <c r="G31" s="84"/>
      <c r="H31" s="84"/>
      <c r="I31" s="84"/>
      <c r="J31" s="84"/>
      <c r="K31" s="151" t="n">
        <f aca="false">ROUND(SUM(J31+H31+I31),2)</f>
        <v>0</v>
      </c>
      <c r="L31" s="224" t="n">
        <f aca="false">ROUND(F31*$E31,1)</f>
        <v>0</v>
      </c>
      <c r="M31" s="153" t="n">
        <f aca="false">ROUND(E31*H31,2)</f>
        <v>0</v>
      </c>
      <c r="N31" s="153" t="n">
        <f aca="false">ROUND(I31*E31,2)</f>
        <v>0</v>
      </c>
      <c r="O31" s="153" t="n">
        <f aca="false">ROUND(J31*E31,2)</f>
        <v>0</v>
      </c>
      <c r="P31" s="154" t="n">
        <f aca="false">ROUND(M31+N31+O31,2)</f>
        <v>0</v>
      </c>
      <c r="Q31" s="225"/>
      <c r="R31" s="26"/>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4" hidden="false" customHeight="true" outlineLevel="0" collapsed="false">
      <c r="A32" s="146"/>
      <c r="B32" s="241"/>
      <c r="C32" s="376" t="s">
        <v>403</v>
      </c>
      <c r="D32" s="214" t="s">
        <v>89</v>
      </c>
      <c r="E32" s="377" t="n">
        <v>290.9</v>
      </c>
      <c r="F32" s="84"/>
      <c r="G32" s="84"/>
      <c r="H32" s="84"/>
      <c r="I32" s="84"/>
      <c r="J32" s="84"/>
      <c r="K32" s="310" t="n">
        <f aca="false">ROUND(SUM(J32+H32+I32),2)</f>
        <v>0</v>
      </c>
      <c r="L32" s="318" t="n">
        <f aca="false">ROUND(F32*$E32,1)</f>
        <v>0</v>
      </c>
      <c r="M32" s="312" t="n">
        <f aca="false">ROUND(E32*H32,2)</f>
        <v>0</v>
      </c>
      <c r="N32" s="312" t="n">
        <f aca="false">ROUND(I32*E32,2)</f>
        <v>0</v>
      </c>
      <c r="O32" s="312" t="n">
        <f aca="false">ROUND(J32*E32,2)</f>
        <v>0</v>
      </c>
      <c r="P32" s="319" t="n">
        <f aca="false">ROUND(M32+N32+O32,2)</f>
        <v>0</v>
      </c>
      <c r="Q32" s="388"/>
      <c r="R32" s="26"/>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true" outlineLevel="0" collapsed="false">
      <c r="A33" s="146"/>
      <c r="B33" s="241"/>
      <c r="C33" s="376" t="s">
        <v>404</v>
      </c>
      <c r="D33" s="214" t="s">
        <v>120</v>
      </c>
      <c r="E33" s="377" t="n">
        <v>2909.2</v>
      </c>
      <c r="F33" s="84"/>
      <c r="G33" s="84"/>
      <c r="H33" s="84"/>
      <c r="I33" s="84"/>
      <c r="J33" s="84"/>
      <c r="K33" s="310" t="n">
        <f aca="false">ROUND(SUM(J33+H33+I33),2)</f>
        <v>0</v>
      </c>
      <c r="L33" s="318" t="n">
        <f aca="false">ROUND(F33*$E33,1)</f>
        <v>0</v>
      </c>
      <c r="M33" s="312" t="n">
        <f aca="false">ROUND(E33*H33,2)</f>
        <v>0</v>
      </c>
      <c r="N33" s="312" t="n">
        <f aca="false">ROUND(I33*E33,2)</f>
        <v>0</v>
      </c>
      <c r="O33" s="312" t="n">
        <f aca="false">ROUND(J33*E33,2)</f>
        <v>0</v>
      </c>
      <c r="P33" s="319" t="n">
        <f aca="false">ROUND(M33+N33+O33,2)</f>
        <v>0</v>
      </c>
      <c r="Q33" s="388"/>
      <c r="R33" s="26"/>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4.05" hidden="false" customHeight="false" outlineLevel="0" collapsed="false">
      <c r="A34" s="146"/>
      <c r="B34" s="241"/>
      <c r="C34" s="376" t="s">
        <v>405</v>
      </c>
      <c r="D34" s="214" t="s">
        <v>120</v>
      </c>
      <c r="E34" s="377" t="n">
        <v>363.7</v>
      </c>
      <c r="F34" s="84"/>
      <c r="G34" s="84"/>
      <c r="H34" s="84"/>
      <c r="I34" s="84"/>
      <c r="J34" s="84"/>
      <c r="K34" s="310" t="n">
        <f aca="false">ROUND(SUM(J34+H34+I34),2)</f>
        <v>0</v>
      </c>
      <c r="L34" s="318" t="n">
        <f aca="false">ROUND(F34*$E34,1)</f>
        <v>0</v>
      </c>
      <c r="M34" s="312" t="n">
        <f aca="false">ROUND(E34*H34,2)</f>
        <v>0</v>
      </c>
      <c r="N34" s="312" t="n">
        <f aca="false">ROUND(I34*E34,2)</f>
        <v>0</v>
      </c>
      <c r="O34" s="312" t="n">
        <f aca="false">ROUND(J34*E34,2)</f>
        <v>0</v>
      </c>
      <c r="P34" s="319" t="n">
        <f aca="false">ROUND(M34+N34+O34,2)</f>
        <v>0</v>
      </c>
      <c r="Q34" s="388"/>
      <c r="R34" s="26"/>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5" hidden="false" customHeight="false" outlineLevel="0" collapsed="false">
      <c r="A35" s="146"/>
      <c r="B35" s="241"/>
      <c r="C35" s="376" t="s">
        <v>406</v>
      </c>
      <c r="D35" s="214" t="s">
        <v>89</v>
      </c>
      <c r="E35" s="377" t="n">
        <v>174.55</v>
      </c>
      <c r="F35" s="84"/>
      <c r="G35" s="84"/>
      <c r="H35" s="84"/>
      <c r="I35" s="84"/>
      <c r="J35" s="84"/>
      <c r="K35" s="310" t="n">
        <f aca="false">ROUND(SUM(J35+H35+I35),2)</f>
        <v>0</v>
      </c>
      <c r="L35" s="318" t="n">
        <f aca="false">ROUND(F35*$E35,1)</f>
        <v>0</v>
      </c>
      <c r="M35" s="312" t="n">
        <f aca="false">ROUND(E35*H35,2)</f>
        <v>0</v>
      </c>
      <c r="N35" s="312" t="n">
        <f aca="false">ROUND(I35*E35,2)</f>
        <v>0</v>
      </c>
      <c r="O35" s="312" t="n">
        <f aca="false">ROUND(J35*E35,2)</f>
        <v>0</v>
      </c>
      <c r="P35" s="319" t="n">
        <f aca="false">ROUND(M35+N35+O35,2)</f>
        <v>0</v>
      </c>
      <c r="Q35" s="388"/>
      <c r="R35" s="26"/>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4.05" hidden="false" customHeight="false" outlineLevel="0" collapsed="false">
      <c r="A36" s="146"/>
      <c r="B36" s="241"/>
      <c r="C36" s="376" t="s">
        <v>407</v>
      </c>
      <c r="D36" s="214" t="s">
        <v>74</v>
      </c>
      <c r="E36" s="379" t="n">
        <v>1</v>
      </c>
      <c r="F36" s="84"/>
      <c r="G36" s="84"/>
      <c r="H36" s="84"/>
      <c r="I36" s="84"/>
      <c r="J36" s="84"/>
      <c r="K36" s="310" t="n">
        <f aca="false">ROUND(SUM(J36+H36+I36),2)</f>
        <v>0</v>
      </c>
      <c r="L36" s="318" t="n">
        <f aca="false">ROUND(F36*$E36,1)</f>
        <v>0</v>
      </c>
      <c r="M36" s="312" t="n">
        <f aca="false">ROUND(E36*H36,2)</f>
        <v>0</v>
      </c>
      <c r="N36" s="312" t="n">
        <f aca="false">ROUND(I36*E36,2)</f>
        <v>0</v>
      </c>
      <c r="O36" s="312" t="n">
        <f aca="false">ROUND(J36*E36,2)</f>
        <v>0</v>
      </c>
      <c r="P36" s="319" t="n">
        <f aca="false">ROUND(M36+N36+O36,2)</f>
        <v>0</v>
      </c>
      <c r="Q36" s="388"/>
      <c r="R36" s="26"/>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4.05" hidden="false" customHeight="false" outlineLevel="0" collapsed="false">
      <c r="A37" s="146"/>
      <c r="B37" s="241"/>
      <c r="C37" s="397" t="s">
        <v>408</v>
      </c>
      <c r="D37" s="410"/>
      <c r="E37" s="377"/>
      <c r="F37" s="84"/>
      <c r="G37" s="84"/>
      <c r="H37" s="84"/>
      <c r="I37" s="84"/>
      <c r="J37" s="84"/>
      <c r="K37" s="310"/>
      <c r="L37" s="318"/>
      <c r="M37" s="312"/>
      <c r="N37" s="312"/>
      <c r="O37" s="312"/>
      <c r="P37" s="319"/>
      <c r="Q37" s="388"/>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261" customFormat="true" ht="14.05" hidden="false" customHeight="false" outlineLevel="0" collapsed="false">
      <c r="A38" s="157" t="n">
        <v>10</v>
      </c>
      <c r="B38" s="271" t="s">
        <v>66</v>
      </c>
      <c r="C38" s="400" t="s">
        <v>409</v>
      </c>
      <c r="D38" s="215" t="s">
        <v>108</v>
      </c>
      <c r="E38" s="228" t="n">
        <v>158.8</v>
      </c>
      <c r="F38" s="84"/>
      <c r="G38" s="84"/>
      <c r="H38" s="84"/>
      <c r="I38" s="84"/>
      <c r="J38" s="84"/>
      <c r="K38" s="256" t="n">
        <f aca="false">ROUND(SUM(J38+H38+I38),2)</f>
        <v>0</v>
      </c>
      <c r="L38" s="257" t="n">
        <f aca="false">ROUND(F38*$E38,1)</f>
        <v>0</v>
      </c>
      <c r="M38" s="258" t="n">
        <f aca="false">ROUND(E38*H38,2)</f>
        <v>0</v>
      </c>
      <c r="N38" s="258" t="n">
        <f aca="false">ROUND(I38*E38,2)</f>
        <v>0</v>
      </c>
      <c r="O38" s="258" t="n">
        <f aca="false">ROUND(J38*E38,2)</f>
        <v>0</v>
      </c>
      <c r="P38" s="259" t="n">
        <f aca="false">ROUND(M38+N38+O38,2)</f>
        <v>0</v>
      </c>
      <c r="Q38" s="225"/>
      <c r="R38" s="48"/>
    </row>
    <row r="39" s="221" customFormat="true" ht="26.5" hidden="false" customHeight="false" outlineLevel="0" collapsed="false">
      <c r="A39" s="146"/>
      <c r="B39" s="269"/>
      <c r="C39" s="352" t="s">
        <v>369</v>
      </c>
      <c r="D39" s="316" t="s">
        <v>72</v>
      </c>
      <c r="E39" s="226" t="n">
        <v>530</v>
      </c>
      <c r="F39" s="84"/>
      <c r="G39" s="84"/>
      <c r="H39" s="84"/>
      <c r="I39" s="84"/>
      <c r="J39" s="84"/>
      <c r="K39" s="151" t="n">
        <f aca="false">ROUND(SUM(J39+H39+I39),2)</f>
        <v>0</v>
      </c>
      <c r="L39" s="224" t="n">
        <f aca="false">ROUND(F39*$E39,1)</f>
        <v>0</v>
      </c>
      <c r="M39" s="153" t="n">
        <f aca="false">ROUND(E39*H39,2)</f>
        <v>0</v>
      </c>
      <c r="N39" s="153" t="n">
        <f aca="false">ROUND(I39*E39,2)</f>
        <v>0</v>
      </c>
      <c r="O39" s="153" t="n">
        <f aca="false">ROUND(J39*E39,2)</f>
        <v>0</v>
      </c>
      <c r="P39" s="154" t="n">
        <f aca="false">ROUND(M39+N39+O39,2)</f>
        <v>0</v>
      </c>
      <c r="Q39" s="225"/>
      <c r="R39" s="48"/>
    </row>
    <row r="40" s="261" customFormat="true" ht="14.05" hidden="false" customHeight="false" outlineLevel="0" collapsed="false">
      <c r="A40" s="157"/>
      <c r="B40" s="254"/>
      <c r="C40" s="411" t="s">
        <v>410</v>
      </c>
      <c r="D40" s="412" t="s">
        <v>72</v>
      </c>
      <c r="E40" s="366" t="n">
        <v>530</v>
      </c>
      <c r="F40" s="84"/>
      <c r="G40" s="84"/>
      <c r="H40" s="84"/>
      <c r="I40" s="84"/>
      <c r="J40" s="84"/>
      <c r="K40" s="256" t="n">
        <f aca="false">ROUND(SUM(J40+H40+I40),2)</f>
        <v>0</v>
      </c>
      <c r="L40" s="257" t="n">
        <f aca="false">ROUND(F40*$E40,1)</f>
        <v>0</v>
      </c>
      <c r="M40" s="258" t="n">
        <f aca="false">ROUND(E40*H40,2)</f>
        <v>0</v>
      </c>
      <c r="N40" s="258" t="n">
        <f aca="false">ROUND(I40*E40,2)</f>
        <v>0</v>
      </c>
      <c r="O40" s="258" t="n">
        <f aca="false">ROUND(J40*E40,2)</f>
        <v>0</v>
      </c>
      <c r="P40" s="259" t="n">
        <f aca="false">ROUND(M40+N40+O40,2)</f>
        <v>0</v>
      </c>
      <c r="Q40" s="225"/>
      <c r="R40" s="48"/>
    </row>
    <row r="41" s="261" customFormat="true" ht="26.5" hidden="false" customHeight="false" outlineLevel="0" collapsed="false">
      <c r="A41" s="157"/>
      <c r="B41" s="254"/>
      <c r="C41" s="411" t="s">
        <v>411</v>
      </c>
      <c r="D41" s="412" t="s">
        <v>72</v>
      </c>
      <c r="E41" s="366" t="n">
        <v>530</v>
      </c>
      <c r="F41" s="84"/>
      <c r="G41" s="84"/>
      <c r="H41" s="84"/>
      <c r="I41" s="84"/>
      <c r="J41" s="84"/>
      <c r="K41" s="256" t="n">
        <f aca="false">ROUND(SUM(J41+H41+I41),2)</f>
        <v>0</v>
      </c>
      <c r="L41" s="257" t="n">
        <f aca="false">ROUND(F41*$E41,1)</f>
        <v>0</v>
      </c>
      <c r="M41" s="258" t="n">
        <f aca="false">ROUND(E41*H41,2)</f>
        <v>0</v>
      </c>
      <c r="N41" s="258" t="n">
        <f aca="false">ROUND(I41*E41,2)</f>
        <v>0</v>
      </c>
      <c r="O41" s="258" t="n">
        <f aca="false">ROUND(J41*E41,2)</f>
        <v>0</v>
      </c>
      <c r="P41" s="259" t="n">
        <f aca="false">ROUND(M41+N41+O41,2)</f>
        <v>0</v>
      </c>
      <c r="Q41" s="225"/>
      <c r="R41" s="48"/>
    </row>
    <row r="42" customFormat="false" ht="26.5" hidden="false" customHeight="false" outlineLevel="0" collapsed="false">
      <c r="A42" s="157"/>
      <c r="B42" s="254"/>
      <c r="C42" s="413" t="s">
        <v>412</v>
      </c>
      <c r="D42" s="412" t="s">
        <v>108</v>
      </c>
      <c r="E42" s="380" t="n">
        <v>174.68</v>
      </c>
      <c r="F42" s="84"/>
      <c r="G42" s="84"/>
      <c r="H42" s="84"/>
      <c r="I42" s="84"/>
      <c r="J42" s="84"/>
      <c r="K42" s="256" t="n">
        <f aca="false">ROUND(SUM(J42+H42+I42),2)</f>
        <v>0</v>
      </c>
      <c r="L42" s="257" t="n">
        <f aca="false">ROUND(F42*$E42,1)</f>
        <v>0</v>
      </c>
      <c r="M42" s="258" t="n">
        <f aca="false">ROUND(E42*H42,2)</f>
        <v>0</v>
      </c>
      <c r="N42" s="258" t="n">
        <f aca="false">ROUND(I42*E42,2)</f>
        <v>0</v>
      </c>
      <c r="O42" s="258" t="n">
        <f aca="false">ROUND(J42*E42,2)</f>
        <v>0</v>
      </c>
      <c r="P42" s="259" t="n">
        <f aca="false">ROUND(M42+N42+O42,2)</f>
        <v>0</v>
      </c>
      <c r="Q42" s="225"/>
      <c r="R42" s="48"/>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6.5" hidden="false" customHeight="false" outlineLevel="0" collapsed="false">
      <c r="A43" s="157"/>
      <c r="B43" s="254"/>
      <c r="C43" s="413" t="s">
        <v>413</v>
      </c>
      <c r="D43" s="412" t="s">
        <v>108</v>
      </c>
      <c r="E43" s="380" t="n">
        <v>174.68</v>
      </c>
      <c r="F43" s="84"/>
      <c r="G43" s="84"/>
      <c r="H43" s="84"/>
      <c r="I43" s="84"/>
      <c r="J43" s="84"/>
      <c r="K43" s="256" t="n">
        <f aca="false">ROUND(SUM(J43+H43+I43),2)</f>
        <v>0</v>
      </c>
      <c r="L43" s="257" t="n">
        <f aca="false">ROUND(F43*$E43,1)</f>
        <v>0</v>
      </c>
      <c r="M43" s="258" t="n">
        <f aca="false">ROUND(E43*H43,2)</f>
        <v>0</v>
      </c>
      <c r="N43" s="258" t="n">
        <f aca="false">ROUND(I43*E43,2)</f>
        <v>0</v>
      </c>
      <c r="O43" s="258" t="n">
        <f aca="false">ROUND(J43*E43,2)</f>
        <v>0</v>
      </c>
      <c r="P43" s="259" t="n">
        <f aca="false">ROUND(M43+N43+O43,2)</f>
        <v>0</v>
      </c>
      <c r="Q43" s="225"/>
      <c r="R43" s="48"/>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4.05" hidden="false" customHeight="false" outlineLevel="0" collapsed="false">
      <c r="A44" s="157"/>
      <c r="B44" s="254"/>
      <c r="C44" s="413" t="s">
        <v>276</v>
      </c>
      <c r="D44" s="412" t="s">
        <v>74</v>
      </c>
      <c r="E44" s="366" t="n">
        <v>1</v>
      </c>
      <c r="F44" s="84"/>
      <c r="G44" s="84"/>
      <c r="H44" s="84"/>
      <c r="I44" s="84"/>
      <c r="J44" s="84"/>
      <c r="K44" s="256" t="n">
        <f aca="false">ROUND(SUM(J44+H44+I44),2)</f>
        <v>0</v>
      </c>
      <c r="L44" s="257" t="n">
        <f aca="false">ROUND(F44*$E44,1)</f>
        <v>0</v>
      </c>
      <c r="M44" s="258" t="n">
        <f aca="false">ROUND(E44*H44,2)</f>
        <v>0</v>
      </c>
      <c r="N44" s="258" t="n">
        <f aca="false">ROUND(I44*E44,2)</f>
        <v>0</v>
      </c>
      <c r="O44" s="258" t="n">
        <f aca="false">ROUND(J44*E44,2)</f>
        <v>0</v>
      </c>
      <c r="P44" s="259" t="n">
        <f aca="false">ROUND(M44+N44+O44,2)</f>
        <v>0</v>
      </c>
      <c r="Q44" s="225"/>
      <c r="R44" s="48"/>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221" customFormat="true" ht="14.05" hidden="false" customHeight="false" outlineLevel="0" collapsed="false">
      <c r="A45" s="146"/>
      <c r="B45" s="241"/>
      <c r="C45" s="397" t="s">
        <v>414</v>
      </c>
      <c r="D45" s="398"/>
      <c r="E45" s="399"/>
      <c r="F45" s="84"/>
      <c r="G45" s="84"/>
      <c r="H45" s="84"/>
      <c r="I45" s="84"/>
      <c r="J45" s="84"/>
      <c r="K45" s="310"/>
      <c r="L45" s="318"/>
      <c r="M45" s="312"/>
      <c r="N45" s="312"/>
      <c r="O45" s="312"/>
      <c r="P45" s="319"/>
      <c r="Q45" s="388"/>
      <c r="R45" s="48"/>
    </row>
    <row r="46" customFormat="false" ht="38.95" hidden="false" customHeight="false" outlineLevel="0" collapsed="false">
      <c r="A46" s="146" t="n">
        <v>11</v>
      </c>
      <c r="B46" s="147" t="s">
        <v>66</v>
      </c>
      <c r="C46" s="301" t="s">
        <v>365</v>
      </c>
      <c r="D46" s="156" t="s">
        <v>68</v>
      </c>
      <c r="E46" s="150" t="n">
        <v>52.9</v>
      </c>
      <c r="F46" s="84"/>
      <c r="G46" s="84"/>
      <c r="H46" s="84"/>
      <c r="I46" s="84"/>
      <c r="J46" s="84"/>
      <c r="K46" s="151" t="n">
        <f aca="false">ROUND(SUM(J46+H46+I46),2)</f>
        <v>0</v>
      </c>
      <c r="L46" s="224" t="n">
        <f aca="false">ROUND(F46*$E46,1)</f>
        <v>0</v>
      </c>
      <c r="M46" s="153" t="n">
        <f aca="false">ROUND(E46*H46,2)</f>
        <v>0</v>
      </c>
      <c r="N46" s="153" t="n">
        <f aca="false">ROUND(I46*E46,2)</f>
        <v>0</v>
      </c>
      <c r="O46" s="153" t="n">
        <f aca="false">ROUND(J46*E46,2)</f>
        <v>0</v>
      </c>
      <c r="P46" s="154" t="n">
        <f aca="false">ROUND(M46+N46+O46,2)</f>
        <v>0</v>
      </c>
      <c r="Q46" s="225"/>
      <c r="R46" s="48"/>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6.5" hidden="false" customHeight="false" outlineLevel="0" collapsed="false">
      <c r="A47" s="146"/>
      <c r="B47" s="241"/>
      <c r="C47" s="244" t="s">
        <v>366</v>
      </c>
      <c r="D47" s="149" t="s">
        <v>189</v>
      </c>
      <c r="E47" s="228" t="n">
        <v>0.3</v>
      </c>
      <c r="F47" s="84"/>
      <c r="G47" s="84"/>
      <c r="H47" s="84"/>
      <c r="I47" s="84"/>
      <c r="J47" s="84"/>
      <c r="K47" s="151" t="n">
        <f aca="false">ROUND(SUM(J47+H47+I47),2)</f>
        <v>0</v>
      </c>
      <c r="L47" s="224" t="n">
        <f aca="false">ROUND(F47*$E47,1)</f>
        <v>0</v>
      </c>
      <c r="M47" s="153" t="n">
        <f aca="false">ROUND(E47*H47,2)</f>
        <v>0</v>
      </c>
      <c r="N47" s="153" t="n">
        <f aca="false">ROUND(I47*E47,2)</f>
        <v>0</v>
      </c>
      <c r="O47" s="153" t="n">
        <f aca="false">ROUND(J47*E47,2)</f>
        <v>0</v>
      </c>
      <c r="P47" s="154" t="n">
        <f aca="false">ROUND(M47+N47+O47,2)</f>
        <v>0</v>
      </c>
      <c r="Q47" s="225"/>
      <c r="R47" s="48"/>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05" hidden="false" customHeight="false" outlineLevel="0" collapsed="false">
      <c r="A48" s="146"/>
      <c r="B48" s="269"/>
      <c r="C48" s="352" t="s">
        <v>294</v>
      </c>
      <c r="D48" s="214" t="s">
        <v>72</v>
      </c>
      <c r="E48" s="226" t="n">
        <v>256</v>
      </c>
      <c r="F48" s="84"/>
      <c r="G48" s="84"/>
      <c r="H48" s="84"/>
      <c r="I48" s="84"/>
      <c r="J48" s="84"/>
      <c r="K48" s="151" t="n">
        <f aca="false">ROUND(SUM(J48+H48+I48),2)</f>
        <v>0</v>
      </c>
      <c r="L48" s="224" t="n">
        <f aca="false">ROUND(F48*$E48,1)</f>
        <v>0</v>
      </c>
      <c r="M48" s="153" t="n">
        <f aca="false">ROUND(E48*H48,2)</f>
        <v>0</v>
      </c>
      <c r="N48" s="153" t="n">
        <f aca="false">ROUND(I48*E48,2)</f>
        <v>0</v>
      </c>
      <c r="O48" s="153" t="n">
        <f aca="false">ROUND(J48*E48,2)</f>
        <v>0</v>
      </c>
      <c r="P48" s="154" t="n">
        <f aca="false">ROUND(M48+N48+O48,2)</f>
        <v>0</v>
      </c>
      <c r="Q48" s="225"/>
      <c r="R48" s="48"/>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6.5" hidden="false" customHeight="false" outlineLevel="0" collapsed="false">
      <c r="A49" s="146"/>
      <c r="B49" s="269"/>
      <c r="C49" s="295" t="s">
        <v>295</v>
      </c>
      <c r="D49" s="316" t="s">
        <v>72</v>
      </c>
      <c r="E49" s="366" t="n">
        <v>256</v>
      </c>
      <c r="F49" s="84"/>
      <c r="G49" s="84"/>
      <c r="H49" s="84"/>
      <c r="I49" s="84"/>
      <c r="J49" s="84"/>
      <c r="K49" s="151" t="n">
        <f aca="false">ROUND(SUM(J49+H49+I49),2)</f>
        <v>0</v>
      </c>
      <c r="L49" s="224" t="n">
        <f aca="false">ROUND(F49*$E49,1)</f>
        <v>0</v>
      </c>
      <c r="M49" s="153" t="n">
        <f aca="false">ROUND(E49*H49,2)</f>
        <v>0</v>
      </c>
      <c r="N49" s="153" t="n">
        <f aca="false">ROUND(I49*E49,2)</f>
        <v>0</v>
      </c>
      <c r="O49" s="153" t="n">
        <f aca="false">ROUND(J49*E49,2)</f>
        <v>0</v>
      </c>
      <c r="P49" s="154" t="n">
        <f aca="false">ROUND(M49+N49+O49,2)</f>
        <v>0</v>
      </c>
      <c r="Q49" s="225"/>
      <c r="R49" s="48"/>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4.05" hidden="false" customHeight="false" outlineLevel="0" collapsed="false">
      <c r="A50" s="146"/>
      <c r="B50" s="269"/>
      <c r="C50" s="326" t="s">
        <v>368</v>
      </c>
      <c r="D50" s="316" t="s">
        <v>113</v>
      </c>
      <c r="E50" s="223" t="n">
        <v>33.8</v>
      </c>
      <c r="F50" s="84"/>
      <c r="G50" s="84"/>
      <c r="H50" s="84"/>
      <c r="I50" s="84"/>
      <c r="J50" s="84"/>
      <c r="K50" s="151" t="n">
        <f aca="false">ROUND(SUM(J50+H50+I50),2)</f>
        <v>0</v>
      </c>
      <c r="L50" s="224" t="n">
        <f aca="false">ROUND(F50*$E50,1)</f>
        <v>0</v>
      </c>
      <c r="M50" s="153" t="n">
        <f aca="false">ROUND(E50*H50,2)</f>
        <v>0</v>
      </c>
      <c r="N50" s="153" t="n">
        <f aca="false">ROUND(I50*E50,2)</f>
        <v>0</v>
      </c>
      <c r="O50" s="153" t="n">
        <f aca="false">ROUND(J50*E50,2)</f>
        <v>0</v>
      </c>
      <c r="P50" s="154" t="n">
        <f aca="false">ROUND(M50+N50+O50,2)</f>
        <v>0</v>
      </c>
      <c r="Q50" s="225"/>
      <c r="R50" s="48"/>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6.5" hidden="false" customHeight="false" outlineLevel="0" collapsed="false">
      <c r="A51" s="146"/>
      <c r="B51" s="269"/>
      <c r="C51" s="352" t="s">
        <v>369</v>
      </c>
      <c r="D51" s="316" t="s">
        <v>72</v>
      </c>
      <c r="E51" s="226" t="n">
        <v>352</v>
      </c>
      <c r="F51" s="84"/>
      <c r="G51" s="84"/>
      <c r="H51" s="84"/>
      <c r="I51" s="84"/>
      <c r="J51" s="84"/>
      <c r="K51" s="151" t="n">
        <f aca="false">ROUND(SUM(J51+H51+I51),2)</f>
        <v>0</v>
      </c>
      <c r="L51" s="224" t="n">
        <f aca="false">ROUND(F51*$E51,1)</f>
        <v>0</v>
      </c>
      <c r="M51" s="153" t="n">
        <f aca="false">ROUND(E51*H51,2)</f>
        <v>0</v>
      </c>
      <c r="N51" s="153" t="n">
        <f aca="false">ROUND(I51*E51,2)</f>
        <v>0</v>
      </c>
      <c r="O51" s="153" t="n">
        <f aca="false">ROUND(J51*E51,2)</f>
        <v>0</v>
      </c>
      <c r="P51" s="154" t="n">
        <f aca="false">ROUND(M51+N51+O51,2)</f>
        <v>0</v>
      </c>
      <c r="Q51" s="225"/>
      <c r="R51" s="48"/>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05" hidden="false" customHeight="false" outlineLevel="0" collapsed="false">
      <c r="A52" s="146"/>
      <c r="B52" s="269"/>
      <c r="C52" s="326" t="s">
        <v>298</v>
      </c>
      <c r="D52" s="316" t="s">
        <v>108</v>
      </c>
      <c r="E52" s="380" t="n">
        <v>58.19</v>
      </c>
      <c r="F52" s="84"/>
      <c r="G52" s="84"/>
      <c r="H52" s="84"/>
      <c r="I52" s="84"/>
      <c r="J52" s="84"/>
      <c r="K52" s="151" t="n">
        <f aca="false">ROUND(SUM(J52+H52+I52),2)</f>
        <v>0</v>
      </c>
      <c r="L52" s="224" t="n">
        <f aca="false">ROUND(F52*$E52,1)</f>
        <v>0</v>
      </c>
      <c r="M52" s="153" t="n">
        <f aca="false">ROUND(E52*H52,2)</f>
        <v>0</v>
      </c>
      <c r="N52" s="153" t="n">
        <f aca="false">ROUND(I52*E52,2)</f>
        <v>0</v>
      </c>
      <c r="O52" s="153" t="n">
        <f aca="false">ROUND(J52*E52,2)</f>
        <v>0</v>
      </c>
      <c r="P52" s="154" t="n">
        <f aca="false">ROUND(M52+N52+O52,2)</f>
        <v>0</v>
      </c>
      <c r="Q52" s="225"/>
      <c r="R52" s="48"/>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4.05" hidden="false" customHeight="false" outlineLevel="0" collapsed="false">
      <c r="A53" s="146"/>
      <c r="B53" s="269"/>
      <c r="C53" s="326" t="s">
        <v>276</v>
      </c>
      <c r="D53" s="316" t="s">
        <v>74</v>
      </c>
      <c r="E53" s="366" t="n">
        <v>1</v>
      </c>
      <c r="F53" s="84"/>
      <c r="G53" s="84"/>
      <c r="H53" s="84"/>
      <c r="I53" s="84"/>
      <c r="J53" s="84"/>
      <c r="K53" s="151" t="n">
        <f aca="false">ROUND(SUM(J53+H53+I53),2)</f>
        <v>0</v>
      </c>
      <c r="L53" s="224" t="n">
        <f aca="false">ROUND(F53*$E53,1)</f>
        <v>0</v>
      </c>
      <c r="M53" s="153" t="n">
        <f aca="false">ROUND(E53*H53,2)</f>
        <v>0</v>
      </c>
      <c r="N53" s="153" t="n">
        <f aca="false">ROUND(I53*E53,2)</f>
        <v>0</v>
      </c>
      <c r="O53" s="153" t="n">
        <f aca="false">ROUND(J53*E53,2)</f>
        <v>0</v>
      </c>
      <c r="P53" s="154" t="n">
        <f aca="false">ROUND(M53+N53+O53,2)</f>
        <v>0</v>
      </c>
      <c r="Q53" s="225"/>
      <c r="R53" s="48"/>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4.05" hidden="false" customHeight="false" outlineLevel="0" collapsed="false">
      <c r="A54" s="146"/>
      <c r="B54" s="241"/>
      <c r="C54" s="397" t="s">
        <v>415</v>
      </c>
      <c r="D54" s="398"/>
      <c r="E54" s="399"/>
      <c r="F54" s="84"/>
      <c r="G54" s="84"/>
      <c r="H54" s="84"/>
      <c r="I54" s="84"/>
      <c r="J54" s="84"/>
      <c r="K54" s="310"/>
      <c r="L54" s="318"/>
      <c r="M54" s="312"/>
      <c r="N54" s="312"/>
      <c r="O54" s="312"/>
      <c r="P54" s="319"/>
      <c r="Q54" s="388"/>
      <c r="R54" s="48"/>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261" customFormat="true" ht="26.5" hidden="false" customHeight="false" outlineLevel="0" collapsed="false">
      <c r="A55" s="157" t="n">
        <v>12</v>
      </c>
      <c r="B55" s="271" t="s">
        <v>66</v>
      </c>
      <c r="C55" s="400" t="s">
        <v>416</v>
      </c>
      <c r="D55" s="215" t="s">
        <v>108</v>
      </c>
      <c r="E55" s="228" t="n">
        <v>150</v>
      </c>
      <c r="F55" s="84"/>
      <c r="G55" s="84"/>
      <c r="H55" s="84"/>
      <c r="I55" s="84"/>
      <c r="J55" s="84"/>
      <c r="K55" s="256" t="n">
        <f aca="false">ROUND(SUM(J55+H55+I55),2)</f>
        <v>0</v>
      </c>
      <c r="L55" s="257" t="n">
        <f aca="false">ROUND(F55*$E55,1)</f>
        <v>0</v>
      </c>
      <c r="M55" s="258" t="n">
        <f aca="false">ROUND(E55*H55,2)</f>
        <v>0</v>
      </c>
      <c r="N55" s="258" t="n">
        <f aca="false">ROUND(I55*E55,2)</f>
        <v>0</v>
      </c>
      <c r="O55" s="258" t="n">
        <f aca="false">ROUND(J55*E55,2)</f>
        <v>0</v>
      </c>
      <c r="P55" s="259" t="n">
        <f aca="false">ROUND(M55+N55+O55,2)</f>
        <v>0</v>
      </c>
      <c r="Q55" s="225"/>
      <c r="R55" s="48"/>
    </row>
    <row r="56" customFormat="false" ht="14.05" hidden="false" customHeight="false" outlineLevel="0" collapsed="false">
      <c r="A56" s="157"/>
      <c r="B56" s="254"/>
      <c r="C56" s="413" t="s">
        <v>417</v>
      </c>
      <c r="D56" s="412" t="s">
        <v>120</v>
      </c>
      <c r="E56" s="380" t="n">
        <v>645.6</v>
      </c>
      <c r="F56" s="84"/>
      <c r="G56" s="84"/>
      <c r="H56" s="84"/>
      <c r="I56" s="84"/>
      <c r="J56" s="84"/>
      <c r="K56" s="256" t="n">
        <f aca="false">ROUND(SUM(J56+H56+I56),2)</f>
        <v>0</v>
      </c>
      <c r="L56" s="257" t="n">
        <f aca="false">ROUND(F56*$E56,1)</f>
        <v>0</v>
      </c>
      <c r="M56" s="258" t="n">
        <f aca="false">ROUND(E56*H56,2)</f>
        <v>0</v>
      </c>
      <c r="N56" s="258" t="n">
        <f aca="false">ROUND(I56*E56,2)</f>
        <v>0</v>
      </c>
      <c r="O56" s="258" t="n">
        <f aca="false">ROUND(J56*E56,2)</f>
        <v>0</v>
      </c>
      <c r="P56" s="259" t="n">
        <f aca="false">ROUND(M56+N56+O56,2)</f>
        <v>0</v>
      </c>
      <c r="Q56" s="225"/>
      <c r="R56" s="48"/>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4.05" hidden="false" customHeight="false" outlineLevel="0" collapsed="false">
      <c r="A57" s="157"/>
      <c r="B57" s="254"/>
      <c r="C57" s="413" t="s">
        <v>418</v>
      </c>
      <c r="D57" s="412" t="s">
        <v>120</v>
      </c>
      <c r="E57" s="380" t="n">
        <v>601.3</v>
      </c>
      <c r="F57" s="84"/>
      <c r="G57" s="84"/>
      <c r="H57" s="84"/>
      <c r="I57" s="84"/>
      <c r="J57" s="84"/>
      <c r="K57" s="256" t="n">
        <f aca="false">ROUND(SUM(J57+H57+I57),2)</f>
        <v>0</v>
      </c>
      <c r="L57" s="257" t="n">
        <f aca="false">ROUND(F57*$E57,1)</f>
        <v>0</v>
      </c>
      <c r="M57" s="258" t="n">
        <f aca="false">ROUND(E57*H57,2)</f>
        <v>0</v>
      </c>
      <c r="N57" s="258" t="n">
        <f aca="false">ROUND(I57*E57,2)</f>
        <v>0</v>
      </c>
      <c r="O57" s="258" t="n">
        <f aca="false">ROUND(J57*E57,2)</f>
        <v>0</v>
      </c>
      <c r="P57" s="259" t="n">
        <f aca="false">ROUND(M57+N57+O57,2)</f>
        <v>0</v>
      </c>
      <c r="Q57" s="225"/>
      <c r="R57" s="48"/>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4.05" hidden="false" customHeight="false" outlineLevel="0" collapsed="false">
      <c r="A58" s="157"/>
      <c r="B58" s="254"/>
      <c r="C58" s="413" t="s">
        <v>419</v>
      </c>
      <c r="D58" s="412" t="s">
        <v>120</v>
      </c>
      <c r="E58" s="380" t="n">
        <v>99.5</v>
      </c>
      <c r="F58" s="84"/>
      <c r="G58" s="84"/>
      <c r="H58" s="84"/>
      <c r="I58" s="84"/>
      <c r="J58" s="84"/>
      <c r="K58" s="256" t="n">
        <f aca="false">ROUND(SUM(J58+H58+I58),2)</f>
        <v>0</v>
      </c>
      <c r="L58" s="257" t="n">
        <f aca="false">ROUND(F58*$E58,1)</f>
        <v>0</v>
      </c>
      <c r="M58" s="258" t="n">
        <f aca="false">ROUND(E58*H58,2)</f>
        <v>0</v>
      </c>
      <c r="N58" s="258" t="n">
        <f aca="false">ROUND(I58*E58,2)</f>
        <v>0</v>
      </c>
      <c r="O58" s="258" t="n">
        <f aca="false">ROUND(J58*E58,2)</f>
        <v>0</v>
      </c>
      <c r="P58" s="259" t="n">
        <f aca="false">ROUND(M58+N58+O58,2)</f>
        <v>0</v>
      </c>
      <c r="Q58" s="225"/>
      <c r="R58" s="48"/>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6.5" hidden="false" customHeight="false" outlineLevel="0" collapsed="false">
      <c r="A59" s="157"/>
      <c r="B59" s="254"/>
      <c r="C59" s="413" t="s">
        <v>420</v>
      </c>
      <c r="D59" s="412" t="s">
        <v>72</v>
      </c>
      <c r="E59" s="366" t="n">
        <v>98</v>
      </c>
      <c r="F59" s="84"/>
      <c r="G59" s="84"/>
      <c r="H59" s="84"/>
      <c r="I59" s="84"/>
      <c r="J59" s="84"/>
      <c r="K59" s="256" t="n">
        <f aca="false">ROUND(SUM(J59+H59+I59),2)</f>
        <v>0</v>
      </c>
      <c r="L59" s="257" t="n">
        <f aca="false">ROUND(F59*$E59,1)</f>
        <v>0</v>
      </c>
      <c r="M59" s="258" t="n">
        <f aca="false">ROUND(E59*H59,2)</f>
        <v>0</v>
      </c>
      <c r="N59" s="258" t="n">
        <f aca="false">ROUND(I59*E59,2)</f>
        <v>0</v>
      </c>
      <c r="O59" s="258" t="n">
        <f aca="false">ROUND(J59*E59,2)</f>
        <v>0</v>
      </c>
      <c r="P59" s="259" t="n">
        <f aca="false">ROUND(M59+N59+O59,2)</f>
        <v>0</v>
      </c>
      <c r="Q59" s="225"/>
      <c r="R59" s="48"/>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221" customFormat="true" ht="14.05" hidden="false" customHeight="false" outlineLevel="0" collapsed="false">
      <c r="A60" s="146"/>
      <c r="B60" s="230"/>
      <c r="C60" s="231" t="s">
        <v>421</v>
      </c>
      <c r="D60" s="232"/>
      <c r="E60" s="232"/>
      <c r="F60" s="84"/>
      <c r="G60" s="84"/>
      <c r="H60" s="84"/>
      <c r="I60" s="84"/>
      <c r="J60" s="84"/>
      <c r="K60" s="217"/>
      <c r="L60" s="233" t="n">
        <f aca="false">SUM(L25:L59)</f>
        <v>0</v>
      </c>
      <c r="M60" s="234" t="n">
        <f aca="false">SUM(M25:M59)</f>
        <v>0</v>
      </c>
      <c r="N60" s="234" t="n">
        <f aca="false">SUM(N25:N59)</f>
        <v>0</v>
      </c>
      <c r="O60" s="234" t="n">
        <f aca="false">SUM(O25:O59)</f>
        <v>0</v>
      </c>
      <c r="P60" s="234" t="n">
        <f aca="false">SUM(P25:P59)</f>
        <v>0</v>
      </c>
      <c r="Q60" s="235"/>
    </row>
    <row r="61" s="243" customFormat="true" ht="12.8" hidden="false" customHeight="false" outlineLevel="0" collapsed="false">
      <c r="A61" s="405"/>
      <c r="B61" s="406"/>
      <c r="C61" s="236" t="s">
        <v>422</v>
      </c>
      <c r="D61" s="407"/>
      <c r="E61" s="408"/>
      <c r="F61" s="84"/>
      <c r="G61" s="84"/>
      <c r="H61" s="84"/>
      <c r="I61" s="84"/>
      <c r="J61" s="84"/>
      <c r="K61" s="409"/>
      <c r="L61" s="275"/>
      <c r="M61" s="276"/>
      <c r="N61" s="276"/>
      <c r="O61" s="276"/>
      <c r="P61" s="276"/>
      <c r="Q61" s="277"/>
    </row>
    <row r="62" s="221" customFormat="true" ht="38.95" hidden="false" customHeight="false" outlineLevel="0" collapsed="false">
      <c r="A62" s="146" t="n">
        <v>13</v>
      </c>
      <c r="B62" s="147" t="s">
        <v>66</v>
      </c>
      <c r="C62" s="227" t="s">
        <v>423</v>
      </c>
      <c r="D62" s="214" t="s">
        <v>89</v>
      </c>
      <c r="E62" s="242" t="n">
        <v>115.8</v>
      </c>
      <c r="F62" s="84"/>
      <c r="G62" s="84"/>
      <c r="H62" s="84"/>
      <c r="I62" s="84"/>
      <c r="J62" s="84"/>
      <c r="K62" s="151" t="n">
        <f aca="false">ROUND(SUM(J62+H62+I62),2)</f>
        <v>0</v>
      </c>
      <c r="L62" s="224" t="n">
        <f aca="false">ROUND(F62*$E62,1)</f>
        <v>0</v>
      </c>
      <c r="M62" s="153" t="n">
        <f aca="false">ROUND(E62*H62,2)</f>
        <v>0</v>
      </c>
      <c r="N62" s="153" t="n">
        <f aca="false">ROUND(I62*E62,2)</f>
        <v>0</v>
      </c>
      <c r="O62" s="153" t="n">
        <f aca="false">ROUND(J62*E62,2)</f>
        <v>0</v>
      </c>
      <c r="P62" s="154" t="n">
        <f aca="false">ROUND(M62+N62+O62,2)</f>
        <v>0</v>
      </c>
      <c r="Q62" s="225"/>
      <c r="R62" s="26"/>
    </row>
    <row r="63" customFormat="false" ht="26.5" hidden="false" customHeight="false" outlineLevel="0" collapsed="false">
      <c r="A63" s="146" t="n">
        <v>14</v>
      </c>
      <c r="B63" s="147" t="s">
        <v>66</v>
      </c>
      <c r="C63" s="227" t="s">
        <v>424</v>
      </c>
      <c r="D63" s="214" t="s">
        <v>89</v>
      </c>
      <c r="E63" s="223" t="n">
        <v>115.8</v>
      </c>
      <c r="F63" s="84"/>
      <c r="G63" s="84"/>
      <c r="H63" s="84"/>
      <c r="I63" s="84"/>
      <c r="J63" s="84"/>
      <c r="K63" s="151" t="n">
        <f aca="false">ROUND(SUM(J63+H63+I63),2)</f>
        <v>0</v>
      </c>
      <c r="L63" s="224" t="n">
        <f aca="false">ROUND(F63*$E63,1)</f>
        <v>0</v>
      </c>
      <c r="M63" s="153" t="n">
        <f aca="false">ROUND(E63*H63,2)</f>
        <v>0</v>
      </c>
      <c r="N63" s="153" t="n">
        <f aca="false">ROUND(I63*E63,2)</f>
        <v>0</v>
      </c>
      <c r="O63" s="153" t="n">
        <f aca="false">ROUND(J63*E63,2)</f>
        <v>0</v>
      </c>
      <c r="P63" s="154" t="n">
        <f aca="false">ROUND(M63+N63+O63,2)</f>
        <v>0</v>
      </c>
      <c r="Q63" s="225"/>
      <c r="R63" s="26"/>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38.95" hidden="false" customHeight="false" outlineLevel="0" collapsed="false">
      <c r="A64" s="146" t="n">
        <v>15</v>
      </c>
      <c r="B64" s="147" t="s">
        <v>66</v>
      </c>
      <c r="C64" s="227" t="s">
        <v>425</v>
      </c>
      <c r="D64" s="214" t="s">
        <v>89</v>
      </c>
      <c r="E64" s="223" t="n">
        <v>115.8</v>
      </c>
      <c r="F64" s="84"/>
      <c r="G64" s="84"/>
      <c r="H64" s="84"/>
      <c r="I64" s="84"/>
      <c r="J64" s="84"/>
      <c r="K64" s="151" t="n">
        <f aca="false">ROUND(SUM(J64+H64+I64),2)</f>
        <v>0</v>
      </c>
      <c r="L64" s="224" t="n">
        <f aca="false">ROUND(F64*$E64,1)</f>
        <v>0</v>
      </c>
      <c r="M64" s="153" t="n">
        <f aca="false">ROUND(E64*H64,2)</f>
        <v>0</v>
      </c>
      <c r="N64" s="153" t="n">
        <f aca="false">ROUND(I64*E64,2)</f>
        <v>0</v>
      </c>
      <c r="O64" s="153" t="n">
        <f aca="false">ROUND(J64*E64,2)</f>
        <v>0</v>
      </c>
      <c r="P64" s="154" t="n">
        <f aca="false">ROUND(M64+N64+O64,2)</f>
        <v>0</v>
      </c>
      <c r="Q64" s="225"/>
      <c r="R64" s="26"/>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38.95" hidden="false" customHeight="false" outlineLevel="0" collapsed="false">
      <c r="A65" s="146" t="n">
        <v>16</v>
      </c>
      <c r="B65" s="147" t="s">
        <v>66</v>
      </c>
      <c r="C65" s="227" t="s">
        <v>358</v>
      </c>
      <c r="D65" s="214" t="s">
        <v>108</v>
      </c>
      <c r="E65" s="223" t="n">
        <v>32.5</v>
      </c>
      <c r="F65" s="84"/>
      <c r="G65" s="84"/>
      <c r="H65" s="84"/>
      <c r="I65" s="84"/>
      <c r="J65" s="84"/>
      <c r="K65" s="151" t="n">
        <f aca="false">ROUND(SUM(J65+H65+I65),2)</f>
        <v>0</v>
      </c>
      <c r="L65" s="224" t="n">
        <f aca="false">ROUND(F65*$E65,1)</f>
        <v>0</v>
      </c>
      <c r="M65" s="153" t="n">
        <f aca="false">ROUND(E65*H65,2)</f>
        <v>0</v>
      </c>
      <c r="N65" s="153" t="n">
        <f aca="false">ROUND(I65*E65,2)</f>
        <v>0</v>
      </c>
      <c r="O65" s="153" t="n">
        <f aca="false">ROUND(J65*E65,2)</f>
        <v>0</v>
      </c>
      <c r="P65" s="154" t="n">
        <f aca="false">ROUND(M65+N65+O65,2)</f>
        <v>0</v>
      </c>
      <c r="Q65" s="225"/>
      <c r="R65" s="26"/>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65.25" hidden="false" customHeight="true" outlineLevel="0" collapsed="false">
      <c r="A66" s="146" t="n">
        <v>17</v>
      </c>
      <c r="B66" s="147" t="s">
        <v>66</v>
      </c>
      <c r="C66" s="374" t="s">
        <v>426</v>
      </c>
      <c r="D66" s="214" t="s">
        <v>89</v>
      </c>
      <c r="E66" s="375" t="n">
        <v>115.8</v>
      </c>
      <c r="F66" s="84"/>
      <c r="G66" s="84"/>
      <c r="H66" s="84"/>
      <c r="I66" s="84"/>
      <c r="J66" s="84"/>
      <c r="K66" s="310" t="n">
        <f aca="false">ROUND(SUM(J66+H66+I66),2)</f>
        <v>0</v>
      </c>
      <c r="L66" s="318" t="n">
        <f aca="false">ROUND(F66*$E66,1)</f>
        <v>0</v>
      </c>
      <c r="M66" s="312" t="n">
        <f aca="false">ROUND(E66*H66,2)</f>
        <v>0</v>
      </c>
      <c r="N66" s="312" t="n">
        <f aca="false">ROUND(I66*E66,2)</f>
        <v>0</v>
      </c>
      <c r="O66" s="312" t="n">
        <f aca="false">ROUND(J66*E66,2)</f>
        <v>0</v>
      </c>
      <c r="P66" s="319" t="n">
        <f aca="false">ROUND(M66+N66+O66,2)</f>
        <v>0</v>
      </c>
      <c r="Q66" s="388"/>
      <c r="R66" s="26"/>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4.05" hidden="false" customHeight="false" outlineLevel="0" collapsed="false">
      <c r="A67" s="146"/>
      <c r="B67" s="241"/>
      <c r="C67" s="376" t="s">
        <v>359</v>
      </c>
      <c r="D67" s="214" t="s">
        <v>89</v>
      </c>
      <c r="E67" s="377" t="n">
        <v>133.17</v>
      </c>
      <c r="F67" s="84"/>
      <c r="G67" s="84"/>
      <c r="H67" s="84"/>
      <c r="I67" s="84"/>
      <c r="J67" s="84"/>
      <c r="K67" s="310" t="n">
        <f aca="false">ROUND(SUM(J67+H67+I67),2)</f>
        <v>0</v>
      </c>
      <c r="L67" s="318" t="n">
        <f aca="false">ROUND(F67*$E67,1)</f>
        <v>0</v>
      </c>
      <c r="M67" s="312" t="n">
        <f aca="false">ROUND(E67*H67,2)</f>
        <v>0</v>
      </c>
      <c r="N67" s="312" t="n">
        <f aca="false">ROUND(I67*E67,2)</f>
        <v>0</v>
      </c>
      <c r="O67" s="312" t="n">
        <f aca="false">ROUND(J67*E67,2)</f>
        <v>0</v>
      </c>
      <c r="P67" s="319" t="n">
        <f aca="false">ROUND(M67+N67+O67,2)</f>
        <v>0</v>
      </c>
      <c r="Q67" s="388"/>
      <c r="R67" s="26"/>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4.05" hidden="false" customHeight="false" outlineLevel="0" collapsed="false">
      <c r="A68" s="146"/>
      <c r="B68" s="241"/>
      <c r="C68" s="376" t="s">
        <v>289</v>
      </c>
      <c r="D68" s="214" t="s">
        <v>89</v>
      </c>
      <c r="E68" s="377" t="n">
        <v>115.8</v>
      </c>
      <c r="F68" s="84"/>
      <c r="G68" s="84"/>
      <c r="H68" s="84"/>
      <c r="I68" s="84"/>
      <c r="J68" s="84"/>
      <c r="K68" s="310" t="n">
        <f aca="false">ROUND(SUM(J68+H68+I68),2)</f>
        <v>0</v>
      </c>
      <c r="L68" s="318" t="n">
        <f aca="false">ROUND(F68*$E68,1)</f>
        <v>0</v>
      </c>
      <c r="M68" s="312" t="n">
        <f aca="false">ROUND(E68*H68,2)</f>
        <v>0</v>
      </c>
      <c r="N68" s="312" t="n">
        <f aca="false">ROUND(I68*E68,2)</f>
        <v>0</v>
      </c>
      <c r="O68" s="312" t="n">
        <f aca="false">ROUND(J68*E68,2)</f>
        <v>0</v>
      </c>
      <c r="P68" s="319" t="n">
        <f aca="false">ROUND(M68+N68+O68,2)</f>
        <v>0</v>
      </c>
      <c r="Q68" s="388"/>
      <c r="R68" s="26"/>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4.05" hidden="false" customHeight="false" outlineLevel="0" collapsed="false">
      <c r="A69" s="146"/>
      <c r="B69" s="241"/>
      <c r="C69" s="376" t="s">
        <v>290</v>
      </c>
      <c r="D69" s="378" t="s">
        <v>72</v>
      </c>
      <c r="E69" s="379" t="n">
        <v>694.8</v>
      </c>
      <c r="F69" s="84"/>
      <c r="G69" s="84"/>
      <c r="H69" s="84"/>
      <c r="I69" s="84"/>
      <c r="J69" s="84"/>
      <c r="K69" s="310" t="n">
        <f aca="false">ROUND(SUM(J69+H69+I69),2)</f>
        <v>0</v>
      </c>
      <c r="L69" s="318" t="n">
        <f aca="false">ROUND(F69*$E69,1)</f>
        <v>0</v>
      </c>
      <c r="M69" s="312" t="n">
        <f aca="false">ROUND(E69*H69,2)</f>
        <v>0</v>
      </c>
      <c r="N69" s="312" t="n">
        <f aca="false">ROUND(I69*E69,2)</f>
        <v>0</v>
      </c>
      <c r="O69" s="312" t="n">
        <f aca="false">ROUND(J69*E69,2)</f>
        <v>0</v>
      </c>
      <c r="P69" s="319" t="n">
        <f aca="false">ROUND(M69+N69+O69,2)</f>
        <v>0</v>
      </c>
      <c r="Q69" s="388"/>
      <c r="R69" s="26"/>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38.95" hidden="false" customHeight="false" outlineLevel="0" collapsed="false">
      <c r="A70" s="146" t="n">
        <v>18</v>
      </c>
      <c r="B70" s="147" t="s">
        <v>66</v>
      </c>
      <c r="C70" s="374" t="s">
        <v>427</v>
      </c>
      <c r="D70" s="214" t="s">
        <v>89</v>
      </c>
      <c r="E70" s="375" t="n">
        <v>115.8</v>
      </c>
      <c r="F70" s="84"/>
      <c r="G70" s="84"/>
      <c r="H70" s="84"/>
      <c r="I70" s="84"/>
      <c r="J70" s="84"/>
      <c r="K70" s="310" t="n">
        <f aca="false">ROUND(SUM(J70+H70+I70),2)</f>
        <v>0</v>
      </c>
      <c r="L70" s="318" t="n">
        <f aca="false">ROUND(F70*$E70,1)</f>
        <v>0</v>
      </c>
      <c r="M70" s="312" t="n">
        <f aca="false">ROUND(E70*H70,2)</f>
        <v>0</v>
      </c>
      <c r="N70" s="312" t="n">
        <f aca="false">ROUND(I70*E70,2)</f>
        <v>0</v>
      </c>
      <c r="O70" s="312" t="n">
        <f aca="false">ROUND(J70*E70,2)</f>
        <v>0</v>
      </c>
      <c r="P70" s="319" t="n">
        <f aca="false">ROUND(M70+N70+O70,2)</f>
        <v>0</v>
      </c>
      <c r="Q70" s="388"/>
      <c r="R70" s="26"/>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4.05" hidden="false" customHeight="false" outlineLevel="0" collapsed="false">
      <c r="A71" s="146"/>
      <c r="B71" s="241"/>
      <c r="C71" s="376" t="s">
        <v>292</v>
      </c>
      <c r="D71" s="214" t="s">
        <v>89</v>
      </c>
      <c r="E71" s="377" t="n">
        <v>133.17</v>
      </c>
      <c r="F71" s="84"/>
      <c r="G71" s="84"/>
      <c r="H71" s="84"/>
      <c r="I71" s="84"/>
      <c r="J71" s="84"/>
      <c r="K71" s="310" t="n">
        <f aca="false">ROUND(SUM(J71+H71+I71),2)</f>
        <v>0</v>
      </c>
      <c r="L71" s="318" t="n">
        <f aca="false">ROUND(F71*$E71,1)</f>
        <v>0</v>
      </c>
      <c r="M71" s="312" t="n">
        <f aca="false">ROUND(E71*H71,2)</f>
        <v>0</v>
      </c>
      <c r="N71" s="312" t="n">
        <f aca="false">ROUND(I71*E71,2)</f>
        <v>0</v>
      </c>
      <c r="O71" s="312" t="n">
        <f aca="false">ROUND(J71*E71,2)</f>
        <v>0</v>
      </c>
      <c r="P71" s="319" t="n">
        <f aca="false">ROUND(M71+N71+O71,2)</f>
        <v>0</v>
      </c>
      <c r="Q71" s="388"/>
      <c r="R71" s="26"/>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4.05" hidden="false" customHeight="false" outlineLevel="0" collapsed="false">
      <c r="A72" s="146"/>
      <c r="B72" s="241"/>
      <c r="C72" s="376" t="s">
        <v>289</v>
      </c>
      <c r="D72" s="214" t="s">
        <v>89</v>
      </c>
      <c r="E72" s="377" t="n">
        <v>115.8</v>
      </c>
      <c r="F72" s="84"/>
      <c r="G72" s="84"/>
      <c r="H72" s="84"/>
      <c r="I72" s="84"/>
      <c r="J72" s="84"/>
      <c r="K72" s="310" t="n">
        <f aca="false">ROUND(SUM(J72+H72+I72),2)</f>
        <v>0</v>
      </c>
      <c r="L72" s="318" t="n">
        <f aca="false">ROUND(F72*$E72,1)</f>
        <v>0</v>
      </c>
      <c r="M72" s="312" t="n">
        <f aca="false">ROUND(E72*H72,2)</f>
        <v>0</v>
      </c>
      <c r="N72" s="312" t="n">
        <f aca="false">ROUND(I72*E72,2)</f>
        <v>0</v>
      </c>
      <c r="O72" s="312" t="n">
        <f aca="false">ROUND(J72*E72,2)</f>
        <v>0</v>
      </c>
      <c r="P72" s="319" t="n">
        <f aca="false">ROUND(M72+N72+O72,2)</f>
        <v>0</v>
      </c>
      <c r="Q72" s="388"/>
      <c r="R72" s="26"/>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4.05" hidden="false" customHeight="false" outlineLevel="0" collapsed="false">
      <c r="A73" s="146"/>
      <c r="B73" s="241"/>
      <c r="C73" s="397" t="s">
        <v>428</v>
      </c>
      <c r="D73" s="398" t="s">
        <v>108</v>
      </c>
      <c r="E73" s="399" t="n">
        <v>32.5</v>
      </c>
      <c r="F73" s="84"/>
      <c r="G73" s="84"/>
      <c r="H73" s="84"/>
      <c r="I73" s="84"/>
      <c r="J73" s="84"/>
      <c r="K73" s="310"/>
      <c r="L73" s="318"/>
      <c r="M73" s="312"/>
      <c r="N73" s="312"/>
      <c r="O73" s="312"/>
      <c r="P73" s="319"/>
      <c r="Q73" s="388"/>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s="304" customFormat="true" ht="38.95" hidden="false" customHeight="false" outlineLevel="0" collapsed="false">
      <c r="A74" s="146" t="n">
        <v>19</v>
      </c>
      <c r="B74" s="147" t="s">
        <v>66</v>
      </c>
      <c r="C74" s="301" t="s">
        <v>429</v>
      </c>
      <c r="D74" s="156" t="s">
        <v>113</v>
      </c>
      <c r="E74" s="149" t="n">
        <v>6.5</v>
      </c>
      <c r="F74" s="84"/>
      <c r="G74" s="84"/>
      <c r="H74" s="84"/>
      <c r="I74" s="84"/>
      <c r="J74" s="84"/>
      <c r="K74" s="151" t="n">
        <f aca="false">ROUND(SUM(J74+H74+I74),2)</f>
        <v>0</v>
      </c>
      <c r="L74" s="302" t="n">
        <f aca="false">ROUND(F74*$E74,1)</f>
        <v>0</v>
      </c>
      <c r="M74" s="153" t="n">
        <f aca="false">ROUND(E74*H74,2)</f>
        <v>0</v>
      </c>
      <c r="N74" s="153" t="n">
        <f aca="false">ROUND(I74*E74,2)</f>
        <v>0</v>
      </c>
      <c r="O74" s="312" t="n">
        <f aca="false">ROUND(J74*E74,2)</f>
        <v>0</v>
      </c>
      <c r="P74" s="154" t="n">
        <f aca="false">ROUND(M74+N74+O74,2)</f>
        <v>0</v>
      </c>
      <c r="Q74" s="390"/>
      <c r="R74" s="414"/>
      <c r="S74" s="414"/>
      <c r="T74" s="414"/>
      <c r="U74" s="414"/>
      <c r="V74" s="414"/>
      <c r="W74" s="414"/>
      <c r="X74" s="414"/>
      <c r="Y74" s="414"/>
      <c r="Z74" s="414"/>
      <c r="AA74" s="414"/>
      <c r="AB74" s="414"/>
    </row>
    <row r="75" s="221" customFormat="true" ht="14.05" hidden="false" customHeight="false" outlineLevel="0" collapsed="false">
      <c r="A75" s="146"/>
      <c r="B75" s="147"/>
      <c r="C75" s="217" t="s">
        <v>181</v>
      </c>
      <c r="D75" s="214" t="s">
        <v>120</v>
      </c>
      <c r="E75" s="149" t="n">
        <v>1.7</v>
      </c>
      <c r="F75" s="84"/>
      <c r="G75" s="84"/>
      <c r="H75" s="84"/>
      <c r="I75" s="84"/>
      <c r="J75" s="84"/>
      <c r="K75" s="310" t="n">
        <f aca="false">ROUND(SUM(J75+H75+I75),2)</f>
        <v>0</v>
      </c>
      <c r="L75" s="318" t="n">
        <f aca="false">ROUND(F75*$E75,1)</f>
        <v>0</v>
      </c>
      <c r="M75" s="312" t="n">
        <f aca="false">ROUND(E75*H75,2)</f>
        <v>0</v>
      </c>
      <c r="N75" s="312" t="n">
        <f aca="false">ROUND(I75*E75,2)</f>
        <v>0</v>
      </c>
      <c r="O75" s="312" t="n">
        <f aca="false">ROUND(J75*E75,2)</f>
        <v>0</v>
      </c>
      <c r="P75" s="319" t="n">
        <f aca="false">ROUND(M75+N75+O75,2)</f>
        <v>0</v>
      </c>
      <c r="Q75" s="415"/>
      <c r="R75" s="414"/>
      <c r="S75" s="414"/>
      <c r="T75" s="414"/>
      <c r="U75" s="414"/>
      <c r="V75" s="414"/>
      <c r="W75" s="414"/>
      <c r="X75" s="414"/>
      <c r="Y75" s="414"/>
      <c r="Z75" s="414"/>
      <c r="AA75" s="414"/>
      <c r="AB75" s="414"/>
    </row>
    <row r="76" s="221" customFormat="true" ht="14.05" hidden="false" customHeight="false" outlineLevel="0" collapsed="false">
      <c r="A76" s="146"/>
      <c r="B76" s="241"/>
      <c r="C76" s="217" t="s">
        <v>217</v>
      </c>
      <c r="D76" s="214" t="s">
        <v>120</v>
      </c>
      <c r="E76" s="242" t="n">
        <v>39</v>
      </c>
      <c r="F76" s="84"/>
      <c r="G76" s="84"/>
      <c r="H76" s="84"/>
      <c r="I76" s="84"/>
      <c r="J76" s="84"/>
      <c r="K76" s="151" t="n">
        <f aca="false">ROUND(SUM(J76+H76+I76),2)</f>
        <v>0</v>
      </c>
      <c r="L76" s="224" t="n">
        <f aca="false">ROUND(F76*$E76,1)</f>
        <v>0</v>
      </c>
      <c r="M76" s="153" t="n">
        <f aca="false">ROUND(E76*H76,2)</f>
        <v>0</v>
      </c>
      <c r="N76" s="153" t="n">
        <f aca="false">ROUND(I76*E76,2)</f>
        <v>0</v>
      </c>
      <c r="O76" s="153" t="n">
        <f aca="false">ROUND(J76*E76,2)</f>
        <v>0</v>
      </c>
      <c r="P76" s="154" t="n">
        <f aca="false">ROUND(M76+N76+O76,2)</f>
        <v>0</v>
      </c>
      <c r="Q76" s="390"/>
      <c r="R76" s="414"/>
      <c r="S76" s="414"/>
      <c r="T76" s="414"/>
      <c r="U76" s="414"/>
      <c r="V76" s="414"/>
      <c r="W76" s="414"/>
      <c r="X76" s="414"/>
      <c r="Y76" s="414"/>
      <c r="Z76" s="414"/>
      <c r="AA76" s="414"/>
      <c r="AB76" s="414"/>
    </row>
    <row r="77" s="221" customFormat="true" ht="14.05" hidden="false" customHeight="false" outlineLevel="0" collapsed="false">
      <c r="A77" s="146"/>
      <c r="B77" s="241"/>
      <c r="C77" s="217" t="s">
        <v>234</v>
      </c>
      <c r="D77" s="214" t="s">
        <v>89</v>
      </c>
      <c r="E77" s="242" t="n">
        <v>6.7</v>
      </c>
      <c r="F77" s="84"/>
      <c r="G77" s="84"/>
      <c r="H77" s="84"/>
      <c r="I77" s="84"/>
      <c r="J77" s="84"/>
      <c r="K77" s="151" t="n">
        <f aca="false">ROUND(SUM(J77+H77+I77),2)</f>
        <v>0</v>
      </c>
      <c r="L77" s="224" t="n">
        <f aca="false">ROUND(F77*$E77,1)</f>
        <v>0</v>
      </c>
      <c r="M77" s="153" t="n">
        <f aca="false">ROUND(E77*H77,2)</f>
        <v>0</v>
      </c>
      <c r="N77" s="153" t="n">
        <f aca="false">ROUND(I77*E77,2)</f>
        <v>0</v>
      </c>
      <c r="O77" s="153" t="n">
        <f aca="false">ROUND(J77*E77,2)</f>
        <v>0</v>
      </c>
      <c r="P77" s="154" t="n">
        <f aca="false">ROUND(M77+N77+O77,2)</f>
        <v>0</v>
      </c>
      <c r="Q77" s="390"/>
      <c r="R77" s="414"/>
      <c r="S77" s="414"/>
      <c r="T77" s="414"/>
      <c r="U77" s="414"/>
      <c r="V77" s="414"/>
      <c r="W77" s="414"/>
      <c r="X77" s="414"/>
      <c r="Y77" s="414"/>
      <c r="Z77" s="414"/>
      <c r="AA77" s="414"/>
      <c r="AB77" s="414"/>
    </row>
    <row r="78" s="221" customFormat="true" ht="14.05" hidden="false" customHeight="false" outlineLevel="0" collapsed="false">
      <c r="A78" s="146"/>
      <c r="B78" s="241"/>
      <c r="C78" s="217" t="s">
        <v>235</v>
      </c>
      <c r="D78" s="214" t="s">
        <v>72</v>
      </c>
      <c r="E78" s="214" t="n">
        <v>26</v>
      </c>
      <c r="F78" s="84"/>
      <c r="G78" s="84"/>
      <c r="H78" s="84"/>
      <c r="I78" s="84"/>
      <c r="J78" s="84"/>
      <c r="K78" s="151" t="n">
        <f aca="false">ROUND(SUM(J78+H78+I78),2)</f>
        <v>0</v>
      </c>
      <c r="L78" s="224" t="n">
        <f aca="false">ROUND(F78*$E78,1)</f>
        <v>0</v>
      </c>
      <c r="M78" s="153" t="n">
        <f aca="false">ROUND(E78*H78,2)</f>
        <v>0</v>
      </c>
      <c r="N78" s="153" t="n">
        <f aca="false">ROUND(I78*E78,2)</f>
        <v>0</v>
      </c>
      <c r="O78" s="153" t="n">
        <f aca="false">ROUND(J78*E78,2)</f>
        <v>0</v>
      </c>
      <c r="P78" s="154" t="n">
        <f aca="false">ROUND(M78+N78+O78,2)</f>
        <v>0</v>
      </c>
      <c r="Q78" s="390"/>
      <c r="R78" s="414"/>
      <c r="S78" s="414"/>
      <c r="T78" s="414"/>
      <c r="U78" s="414"/>
      <c r="V78" s="414"/>
      <c r="W78" s="414"/>
      <c r="X78" s="414"/>
      <c r="Y78" s="414"/>
      <c r="Z78" s="414"/>
      <c r="AA78" s="414"/>
      <c r="AB78" s="414"/>
    </row>
    <row r="79" s="221" customFormat="true" ht="38.95" hidden="false" customHeight="false" outlineLevel="0" collapsed="false">
      <c r="A79" s="146" t="n">
        <v>20</v>
      </c>
      <c r="B79" s="147" t="s">
        <v>66</v>
      </c>
      <c r="C79" s="301" t="s">
        <v>365</v>
      </c>
      <c r="D79" s="156" t="s">
        <v>68</v>
      </c>
      <c r="E79" s="149" t="n">
        <v>32.5</v>
      </c>
      <c r="F79" s="84"/>
      <c r="G79" s="84"/>
      <c r="H79" s="84"/>
      <c r="I79" s="84"/>
      <c r="J79" s="84"/>
      <c r="K79" s="151" t="n">
        <f aca="false">ROUND(SUM(J79+H79+I79),2)</f>
        <v>0</v>
      </c>
      <c r="L79" s="224" t="n">
        <f aca="false">ROUND(F79*$E79,1)</f>
        <v>0</v>
      </c>
      <c r="M79" s="153" t="n">
        <f aca="false">ROUND(E79*H79,2)</f>
        <v>0</v>
      </c>
      <c r="N79" s="153" t="n">
        <f aca="false">ROUND(I79*E79,2)</f>
        <v>0</v>
      </c>
      <c r="O79" s="153" t="n">
        <f aca="false">ROUND(J79*E79,2)</f>
        <v>0</v>
      </c>
      <c r="P79" s="154" t="n">
        <f aca="false">ROUND(M79+N79+O79,2)</f>
        <v>0</v>
      </c>
      <c r="Q79" s="390"/>
      <c r="R79" s="414"/>
      <c r="S79" s="414"/>
      <c r="T79" s="414"/>
      <c r="U79" s="414"/>
      <c r="V79" s="414"/>
      <c r="W79" s="414"/>
      <c r="X79" s="414"/>
      <c r="Y79" s="414"/>
      <c r="Z79" s="414"/>
      <c r="AA79" s="414"/>
      <c r="AB79" s="414"/>
    </row>
    <row r="80" s="221" customFormat="true" ht="26.5" hidden="false" customHeight="false" outlineLevel="0" collapsed="false">
      <c r="A80" s="146"/>
      <c r="B80" s="241"/>
      <c r="C80" s="244" t="s">
        <v>366</v>
      </c>
      <c r="D80" s="149" t="s">
        <v>189</v>
      </c>
      <c r="E80" s="240" t="n">
        <v>0.14</v>
      </c>
      <c r="F80" s="84"/>
      <c r="G80" s="84"/>
      <c r="H80" s="84"/>
      <c r="I80" s="84"/>
      <c r="J80" s="84"/>
      <c r="K80" s="151" t="n">
        <f aca="false">ROUND(SUM(J80+H80+I80),2)</f>
        <v>0</v>
      </c>
      <c r="L80" s="224" t="n">
        <f aca="false">ROUND(F80*$E80,1)</f>
        <v>0</v>
      </c>
      <c r="M80" s="153" t="n">
        <f aca="false">ROUND(E80*H80,2)</f>
        <v>0</v>
      </c>
      <c r="N80" s="153" t="n">
        <f aca="false">ROUND(I80*E80,2)</f>
        <v>0</v>
      </c>
      <c r="O80" s="153" t="n">
        <f aca="false">ROUND(J80*E80,2)</f>
        <v>0</v>
      </c>
      <c r="P80" s="154" t="n">
        <f aca="false">ROUND(M80+N80+O80,2)</f>
        <v>0</v>
      </c>
      <c r="Q80" s="390"/>
      <c r="R80" s="414"/>
      <c r="S80" s="414"/>
      <c r="T80" s="414"/>
      <c r="U80" s="414"/>
      <c r="V80" s="414"/>
      <c r="W80" s="414"/>
      <c r="X80" s="414"/>
      <c r="Y80" s="414"/>
      <c r="Z80" s="414"/>
      <c r="AA80" s="414"/>
      <c r="AB80" s="414"/>
    </row>
    <row r="81" s="221" customFormat="true" ht="14.05" hidden="false" customHeight="false" outlineLevel="0" collapsed="false">
      <c r="A81" s="146"/>
      <c r="B81" s="241"/>
      <c r="C81" s="217" t="s">
        <v>294</v>
      </c>
      <c r="D81" s="214" t="s">
        <v>72</v>
      </c>
      <c r="E81" s="237" t="n">
        <v>228</v>
      </c>
      <c r="F81" s="84"/>
      <c r="G81" s="84"/>
      <c r="H81" s="84"/>
      <c r="I81" s="84"/>
      <c r="J81" s="84"/>
      <c r="K81" s="151" t="n">
        <f aca="false">ROUND(SUM(J81+H81+I81),2)</f>
        <v>0</v>
      </c>
      <c r="L81" s="224" t="n">
        <f aca="false">ROUND(F81*$E81,1)</f>
        <v>0</v>
      </c>
      <c r="M81" s="153" t="n">
        <f aca="false">ROUND(E81*H81,2)</f>
        <v>0</v>
      </c>
      <c r="N81" s="153" t="n">
        <f aca="false">ROUND(I81*E81,2)</f>
        <v>0</v>
      </c>
      <c r="O81" s="153" t="n">
        <f aca="false">ROUND(J81*E81,2)</f>
        <v>0</v>
      </c>
      <c r="P81" s="154" t="n">
        <f aca="false">ROUND(M81+N81+O81,2)</f>
        <v>0</v>
      </c>
      <c r="Q81" s="390"/>
      <c r="R81" s="414"/>
      <c r="S81" s="414"/>
      <c r="T81" s="414"/>
      <c r="U81" s="414"/>
      <c r="V81" s="414"/>
      <c r="W81" s="414"/>
      <c r="X81" s="414"/>
      <c r="Y81" s="414"/>
      <c r="Z81" s="414"/>
      <c r="AA81" s="414"/>
      <c r="AB81" s="414"/>
    </row>
    <row r="82" s="221" customFormat="true" ht="26.5" hidden="false" customHeight="false" outlineLevel="0" collapsed="false">
      <c r="A82" s="146"/>
      <c r="B82" s="241"/>
      <c r="C82" s="295" t="s">
        <v>295</v>
      </c>
      <c r="D82" s="316" t="s">
        <v>72</v>
      </c>
      <c r="E82" s="327" t="n">
        <v>228</v>
      </c>
      <c r="F82" s="84"/>
      <c r="G82" s="84"/>
      <c r="H82" s="84"/>
      <c r="I82" s="84"/>
      <c r="J82" s="84"/>
      <c r="K82" s="151" t="n">
        <f aca="false">ROUND(SUM(J82+H82+I82),2)</f>
        <v>0</v>
      </c>
      <c r="L82" s="224" t="n">
        <f aca="false">ROUND(F82*$E82,1)</f>
        <v>0</v>
      </c>
      <c r="M82" s="153" t="n">
        <f aca="false">ROUND(E82*H82,2)</f>
        <v>0</v>
      </c>
      <c r="N82" s="153" t="n">
        <f aca="false">ROUND(I82*E82,2)</f>
        <v>0</v>
      </c>
      <c r="O82" s="153" t="n">
        <f aca="false">ROUND(J82*E82,2)</f>
        <v>0</v>
      </c>
      <c r="P82" s="154" t="n">
        <f aca="false">ROUND(M82+N82+O82,2)</f>
        <v>0</v>
      </c>
      <c r="Q82" s="390"/>
      <c r="R82" s="414"/>
      <c r="S82" s="414"/>
      <c r="T82" s="414"/>
      <c r="U82" s="414"/>
      <c r="V82" s="414"/>
      <c r="W82" s="414"/>
      <c r="X82" s="414"/>
      <c r="Y82" s="414"/>
      <c r="Z82" s="414"/>
      <c r="AA82" s="414"/>
      <c r="AB82" s="414"/>
    </row>
    <row r="83" s="221" customFormat="true" ht="26.5" hidden="false" customHeight="false" outlineLevel="0" collapsed="false">
      <c r="A83" s="146"/>
      <c r="B83" s="241"/>
      <c r="C83" s="217" t="s">
        <v>142</v>
      </c>
      <c r="D83" s="214" t="s">
        <v>89</v>
      </c>
      <c r="E83" s="242" t="n">
        <v>13.4</v>
      </c>
      <c r="F83" s="84"/>
      <c r="G83" s="84"/>
      <c r="H83" s="84"/>
      <c r="I83" s="84"/>
      <c r="J83" s="84"/>
      <c r="K83" s="151" t="n">
        <f aca="false">ROUND(SUM(J83+H83+I83),2)</f>
        <v>0</v>
      </c>
      <c r="L83" s="224" t="n">
        <f aca="false">ROUND(F83*$E83,1)</f>
        <v>0</v>
      </c>
      <c r="M83" s="153" t="n">
        <f aca="false">ROUND(E83*H83,2)</f>
        <v>0</v>
      </c>
      <c r="N83" s="153" t="n">
        <f aca="false">ROUND(I83*E83,2)</f>
        <v>0</v>
      </c>
      <c r="O83" s="153" t="n">
        <f aca="false">ROUND(J83*E83,2)</f>
        <v>0</v>
      </c>
      <c r="P83" s="154" t="n">
        <f aca="false">ROUND(M83+N83+O83,2)</f>
        <v>0</v>
      </c>
      <c r="Q83" s="390"/>
      <c r="R83" s="414"/>
      <c r="S83" s="414"/>
      <c r="T83" s="414"/>
      <c r="U83" s="414"/>
      <c r="V83" s="414"/>
      <c r="W83" s="414"/>
      <c r="X83" s="414"/>
      <c r="Y83" s="414"/>
      <c r="Z83" s="414"/>
      <c r="AA83" s="414"/>
      <c r="AB83" s="414"/>
    </row>
    <row r="84" s="221" customFormat="true" ht="14.05" hidden="false" customHeight="false" outlineLevel="0" collapsed="false">
      <c r="A84" s="146"/>
      <c r="B84" s="241"/>
      <c r="C84" s="326" t="s">
        <v>368</v>
      </c>
      <c r="D84" s="316" t="s">
        <v>113</v>
      </c>
      <c r="E84" s="242" t="n">
        <v>20.1</v>
      </c>
      <c r="F84" s="84"/>
      <c r="G84" s="84"/>
      <c r="H84" s="84"/>
      <c r="I84" s="84"/>
      <c r="J84" s="84"/>
      <c r="K84" s="151" t="n">
        <f aca="false">ROUND(SUM(J84+H84+I84),2)</f>
        <v>0</v>
      </c>
      <c r="L84" s="224" t="n">
        <f aca="false">ROUND(F84*$E84,1)</f>
        <v>0</v>
      </c>
      <c r="M84" s="153" t="n">
        <f aca="false">ROUND(E84*H84,2)</f>
        <v>0</v>
      </c>
      <c r="N84" s="153" t="n">
        <f aca="false">ROUND(I84*E84,2)</f>
        <v>0</v>
      </c>
      <c r="O84" s="153" t="n">
        <f aca="false">ROUND(J84*E84,2)</f>
        <v>0</v>
      </c>
      <c r="P84" s="154" t="n">
        <f aca="false">ROUND(M84+N84+O84,2)</f>
        <v>0</v>
      </c>
      <c r="Q84" s="390"/>
      <c r="R84" s="414"/>
      <c r="S84" s="414"/>
      <c r="T84" s="414"/>
      <c r="U84" s="414"/>
      <c r="V84" s="414"/>
      <c r="W84" s="414"/>
      <c r="X84" s="414"/>
      <c r="Y84" s="414"/>
      <c r="Z84" s="414"/>
      <c r="AA84" s="414"/>
      <c r="AB84" s="414"/>
    </row>
    <row r="85" s="221" customFormat="true" ht="26.5" hidden="false" customHeight="false" outlineLevel="0" collapsed="false">
      <c r="A85" s="146"/>
      <c r="B85" s="241"/>
      <c r="C85" s="217" t="s">
        <v>430</v>
      </c>
      <c r="D85" s="316" t="s">
        <v>72</v>
      </c>
      <c r="E85" s="237" t="n">
        <v>114</v>
      </c>
      <c r="F85" s="84"/>
      <c r="G85" s="84"/>
      <c r="H85" s="84"/>
      <c r="I85" s="84"/>
      <c r="J85" s="84"/>
      <c r="K85" s="151" t="n">
        <f aca="false">ROUND(SUM(J85+H85+I85),2)</f>
        <v>0</v>
      </c>
      <c r="L85" s="224" t="n">
        <f aca="false">ROUND(F85*$E85,1)</f>
        <v>0</v>
      </c>
      <c r="M85" s="153" t="n">
        <f aca="false">ROUND(E85*H85,2)</f>
        <v>0</v>
      </c>
      <c r="N85" s="153" t="n">
        <f aca="false">ROUND(I85*E85,2)</f>
        <v>0</v>
      </c>
      <c r="O85" s="153" t="n">
        <f aca="false">ROUND(J85*E85,2)</f>
        <v>0</v>
      </c>
      <c r="P85" s="154" t="n">
        <f aca="false">ROUND(M85+N85+O85,2)</f>
        <v>0</v>
      </c>
      <c r="Q85" s="390"/>
      <c r="R85" s="414"/>
      <c r="S85" s="414"/>
      <c r="T85" s="414"/>
      <c r="U85" s="414"/>
      <c r="V85" s="414"/>
      <c r="W85" s="414"/>
      <c r="X85" s="414"/>
      <c r="Y85" s="414"/>
      <c r="Z85" s="414"/>
      <c r="AA85" s="414"/>
      <c r="AB85" s="414"/>
    </row>
    <row r="86" s="221" customFormat="true" ht="14.05" hidden="false" customHeight="false" outlineLevel="0" collapsed="false">
      <c r="A86" s="146"/>
      <c r="B86" s="241"/>
      <c r="C86" s="326" t="s">
        <v>298</v>
      </c>
      <c r="D86" s="316" t="s">
        <v>108</v>
      </c>
      <c r="E86" s="416" t="n">
        <v>35.75</v>
      </c>
      <c r="F86" s="84"/>
      <c r="G86" s="84"/>
      <c r="H86" s="84"/>
      <c r="I86" s="84"/>
      <c r="J86" s="84"/>
      <c r="K86" s="151" t="n">
        <f aca="false">ROUND(SUM(J86+H86+I86),2)</f>
        <v>0</v>
      </c>
      <c r="L86" s="224" t="n">
        <f aca="false">ROUND(F86*$E86,1)</f>
        <v>0</v>
      </c>
      <c r="M86" s="153" t="n">
        <f aca="false">ROUND(E86*H86,2)</f>
        <v>0</v>
      </c>
      <c r="N86" s="153" t="n">
        <f aca="false">ROUND(I86*E86,2)</f>
        <v>0</v>
      </c>
      <c r="O86" s="153" t="n">
        <f aca="false">ROUND(J86*E86,2)</f>
        <v>0</v>
      </c>
      <c r="P86" s="154" t="n">
        <f aca="false">ROUND(M86+N86+O86,2)</f>
        <v>0</v>
      </c>
      <c r="Q86" s="390"/>
      <c r="R86" s="414"/>
      <c r="S86" s="414"/>
      <c r="T86" s="414"/>
      <c r="U86" s="414"/>
      <c r="V86" s="414"/>
      <c r="W86" s="414"/>
      <c r="X86" s="414"/>
      <c r="Y86" s="414"/>
      <c r="Z86" s="414"/>
      <c r="AA86" s="414"/>
      <c r="AB86" s="414"/>
    </row>
    <row r="87" s="221" customFormat="true" ht="14.05" hidden="false" customHeight="false" outlineLevel="0" collapsed="false">
      <c r="A87" s="146"/>
      <c r="B87" s="241"/>
      <c r="C87" s="326" t="s">
        <v>276</v>
      </c>
      <c r="D87" s="316" t="s">
        <v>74</v>
      </c>
      <c r="E87" s="327" t="n">
        <v>1</v>
      </c>
      <c r="F87" s="84"/>
      <c r="G87" s="84"/>
      <c r="H87" s="84"/>
      <c r="I87" s="84"/>
      <c r="J87" s="84"/>
      <c r="K87" s="151" t="n">
        <f aca="false">ROUND(SUM(J87+H87+I87),2)</f>
        <v>0</v>
      </c>
      <c r="L87" s="224" t="n">
        <f aca="false">ROUND(F87*$E87,1)</f>
        <v>0</v>
      </c>
      <c r="M87" s="153" t="n">
        <f aca="false">ROUND(E87*H87,2)</f>
        <v>0</v>
      </c>
      <c r="N87" s="153" t="n">
        <f aca="false">ROUND(I87*E87,2)</f>
        <v>0</v>
      </c>
      <c r="O87" s="153" t="n">
        <f aca="false">ROUND(J87*E87,2)</f>
        <v>0</v>
      </c>
      <c r="P87" s="154" t="n">
        <f aca="false">ROUND(M87+N87+O87,2)</f>
        <v>0</v>
      </c>
      <c r="Q87" s="390"/>
      <c r="R87" s="414"/>
      <c r="S87" s="414"/>
      <c r="T87" s="414"/>
      <c r="U87" s="414"/>
      <c r="V87" s="414"/>
      <c r="W87" s="414"/>
      <c r="X87" s="414"/>
      <c r="Y87" s="414"/>
      <c r="Z87" s="414"/>
      <c r="AA87" s="414"/>
      <c r="AB87" s="414"/>
    </row>
    <row r="88" s="221" customFormat="true" ht="14.05" hidden="false" customHeight="false" outlineLevel="0" collapsed="false">
      <c r="A88" s="146"/>
      <c r="B88" s="241"/>
      <c r="C88" s="397" t="s">
        <v>431</v>
      </c>
      <c r="D88" s="398" t="s">
        <v>108</v>
      </c>
      <c r="E88" s="417" t="n">
        <v>23.1</v>
      </c>
      <c r="F88" s="84"/>
      <c r="G88" s="84"/>
      <c r="H88" s="84"/>
      <c r="I88" s="84"/>
      <c r="J88" s="84"/>
      <c r="K88" s="310"/>
      <c r="L88" s="318"/>
      <c r="M88" s="312"/>
      <c r="N88" s="312"/>
      <c r="O88" s="312"/>
      <c r="P88" s="319"/>
      <c r="Q88" s="392"/>
      <c r="R88" s="414"/>
      <c r="S88" s="414"/>
      <c r="T88" s="414"/>
      <c r="U88" s="414"/>
      <c r="V88" s="414"/>
      <c r="W88" s="414"/>
      <c r="X88" s="414"/>
      <c r="Y88" s="414"/>
      <c r="Z88" s="414"/>
      <c r="AA88" s="414"/>
      <c r="AB88" s="414"/>
    </row>
    <row r="89" s="221" customFormat="true" ht="38.95" hidden="false" customHeight="false" outlineLevel="0" collapsed="false">
      <c r="A89" s="146" t="n">
        <v>21</v>
      </c>
      <c r="B89" s="147" t="s">
        <v>66</v>
      </c>
      <c r="C89" s="301" t="s">
        <v>365</v>
      </c>
      <c r="D89" s="156" t="s">
        <v>68</v>
      </c>
      <c r="E89" s="149" t="n">
        <v>23.1</v>
      </c>
      <c r="F89" s="84"/>
      <c r="G89" s="84"/>
      <c r="H89" s="84"/>
      <c r="I89" s="84"/>
      <c r="J89" s="84"/>
      <c r="K89" s="151" t="n">
        <f aca="false">ROUND(SUM(J89+H89+I89),2)</f>
        <v>0</v>
      </c>
      <c r="L89" s="224" t="n">
        <f aca="false">ROUND(F89*$E89,1)</f>
        <v>0</v>
      </c>
      <c r="M89" s="153" t="n">
        <f aca="false">ROUND(E89*H89,2)</f>
        <v>0</v>
      </c>
      <c r="N89" s="153" t="n">
        <f aca="false">ROUND(I89*E89,2)</f>
        <v>0</v>
      </c>
      <c r="O89" s="153" t="n">
        <f aca="false">ROUND(J89*E89,2)</f>
        <v>0</v>
      </c>
      <c r="P89" s="154" t="n">
        <f aca="false">ROUND(M89+N89+O89,2)</f>
        <v>0</v>
      </c>
      <c r="Q89" s="415"/>
      <c r="R89" s="414"/>
      <c r="S89" s="414"/>
      <c r="T89" s="414"/>
      <c r="U89" s="414"/>
      <c r="V89" s="414"/>
      <c r="W89" s="414"/>
      <c r="X89" s="414"/>
      <c r="Y89" s="414"/>
      <c r="Z89" s="414"/>
      <c r="AA89" s="414"/>
      <c r="AB89" s="414"/>
    </row>
    <row r="90" customFormat="false" ht="26.5" hidden="false" customHeight="false" outlineLevel="0" collapsed="false">
      <c r="A90" s="146"/>
      <c r="B90" s="241"/>
      <c r="C90" s="244" t="s">
        <v>366</v>
      </c>
      <c r="D90" s="149" t="s">
        <v>189</v>
      </c>
      <c r="E90" s="240" t="n">
        <v>0.1</v>
      </c>
      <c r="F90" s="84"/>
      <c r="G90" s="84"/>
      <c r="H90" s="84"/>
      <c r="I90" s="84"/>
      <c r="J90" s="84"/>
      <c r="K90" s="151" t="n">
        <f aca="false">ROUND(SUM(J90+H90+I90),2)</f>
        <v>0</v>
      </c>
      <c r="L90" s="224" t="n">
        <f aca="false">ROUND(F90*$E90,1)</f>
        <v>0</v>
      </c>
      <c r="M90" s="153" t="n">
        <f aca="false">ROUND(E90*H90,2)</f>
        <v>0</v>
      </c>
      <c r="N90" s="153" t="n">
        <f aca="false">ROUND(I90*E90,2)</f>
        <v>0</v>
      </c>
      <c r="O90" s="153" t="n">
        <f aca="false">ROUND(J90*E90,2)</f>
        <v>0</v>
      </c>
      <c r="P90" s="154" t="n">
        <f aca="false">ROUND(M90+N90+O90,2)</f>
        <v>0</v>
      </c>
      <c r="Q90" s="390"/>
      <c r="R90" s="414"/>
      <c r="S90" s="414"/>
      <c r="T90" s="414"/>
      <c r="U90" s="414"/>
      <c r="V90" s="414"/>
      <c r="W90" s="414"/>
      <c r="X90" s="414"/>
      <c r="Y90" s="414"/>
      <c r="Z90" s="414"/>
      <c r="AA90" s="414"/>
      <c r="AB90" s="414"/>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6.5" hidden="false" customHeight="false" outlineLevel="0" collapsed="false">
      <c r="A91" s="146"/>
      <c r="B91" s="241"/>
      <c r="C91" s="244" t="s">
        <v>371</v>
      </c>
      <c r="D91" s="149" t="s">
        <v>189</v>
      </c>
      <c r="E91" s="240" t="n">
        <v>0.02</v>
      </c>
      <c r="F91" s="84"/>
      <c r="G91" s="84"/>
      <c r="H91" s="84"/>
      <c r="I91" s="84"/>
      <c r="J91" s="84"/>
      <c r="K91" s="151" t="n">
        <f aca="false">ROUND(SUM(J91+H91+I91),2)</f>
        <v>0</v>
      </c>
      <c r="L91" s="224" t="n">
        <f aca="false">ROUND(F91*$E91,1)</f>
        <v>0</v>
      </c>
      <c r="M91" s="153" t="n">
        <f aca="false">ROUND(E91*H91,2)</f>
        <v>0</v>
      </c>
      <c r="N91" s="153" t="n">
        <f aca="false">ROUND(I91*E91,2)</f>
        <v>0</v>
      </c>
      <c r="O91" s="153" t="n">
        <f aca="false">ROUND(J91*E91,2)</f>
        <v>0</v>
      </c>
      <c r="P91" s="154" t="n">
        <f aca="false">ROUND(M91+N91+O91,2)</f>
        <v>0</v>
      </c>
      <c r="Q91" s="390"/>
      <c r="R91" s="414"/>
      <c r="S91" s="414"/>
      <c r="T91" s="414"/>
      <c r="U91" s="414"/>
      <c r="V91" s="414"/>
      <c r="W91" s="414"/>
      <c r="X91" s="414"/>
      <c r="Y91" s="414"/>
      <c r="Z91" s="414"/>
      <c r="AA91" s="414"/>
      <c r="AB91" s="414"/>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4.05" hidden="false" customHeight="false" outlineLevel="0" collapsed="false">
      <c r="A92" s="146"/>
      <c r="B92" s="241"/>
      <c r="C92" s="217" t="s">
        <v>294</v>
      </c>
      <c r="D92" s="214" t="s">
        <v>72</v>
      </c>
      <c r="E92" s="237" t="n">
        <v>162</v>
      </c>
      <c r="F92" s="84"/>
      <c r="G92" s="84"/>
      <c r="H92" s="84"/>
      <c r="I92" s="84"/>
      <c r="J92" s="84"/>
      <c r="K92" s="151" t="n">
        <f aca="false">ROUND(SUM(J92+H92+I92),2)</f>
        <v>0</v>
      </c>
      <c r="L92" s="224" t="n">
        <f aca="false">ROUND(F92*$E92,1)</f>
        <v>0</v>
      </c>
      <c r="M92" s="153" t="n">
        <f aca="false">ROUND(E92*H92,2)</f>
        <v>0</v>
      </c>
      <c r="N92" s="153" t="n">
        <f aca="false">ROUND(I92*E92,2)</f>
        <v>0</v>
      </c>
      <c r="O92" s="153" t="n">
        <f aca="false">ROUND(J92*E92,2)</f>
        <v>0</v>
      </c>
      <c r="P92" s="154" t="n">
        <f aca="false">ROUND(M92+N92+O92,2)</f>
        <v>0</v>
      </c>
      <c r="Q92" s="390"/>
      <c r="R92" s="414"/>
      <c r="S92" s="414"/>
      <c r="T92" s="414"/>
      <c r="U92" s="414"/>
      <c r="V92" s="414"/>
      <c r="W92" s="414"/>
      <c r="X92" s="414"/>
      <c r="Y92" s="414"/>
      <c r="Z92" s="414"/>
      <c r="AA92" s="414"/>
      <c r="AB92" s="414"/>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6.5" hidden="false" customHeight="false" outlineLevel="0" collapsed="false">
      <c r="A93" s="146"/>
      <c r="B93" s="241"/>
      <c r="C93" s="295" t="s">
        <v>295</v>
      </c>
      <c r="D93" s="316" t="s">
        <v>72</v>
      </c>
      <c r="E93" s="327" t="n">
        <v>243</v>
      </c>
      <c r="F93" s="84"/>
      <c r="G93" s="84"/>
      <c r="H93" s="84"/>
      <c r="I93" s="84"/>
      <c r="J93" s="84"/>
      <c r="K93" s="151" t="n">
        <f aca="false">ROUND(SUM(J93+H93+I93),2)</f>
        <v>0</v>
      </c>
      <c r="L93" s="224" t="n">
        <f aca="false">ROUND(F93*$E93,1)</f>
        <v>0</v>
      </c>
      <c r="M93" s="153" t="n">
        <f aca="false">ROUND(E93*H93,2)</f>
        <v>0</v>
      </c>
      <c r="N93" s="153" t="n">
        <f aca="false">ROUND(I93*E93,2)</f>
        <v>0</v>
      </c>
      <c r="O93" s="153" t="n">
        <f aca="false">ROUND(J93*E93,2)</f>
        <v>0</v>
      </c>
      <c r="P93" s="154" t="n">
        <f aca="false">ROUND(M93+N93+O93,2)</f>
        <v>0</v>
      </c>
      <c r="Q93" s="390"/>
      <c r="R93" s="414"/>
      <c r="S93" s="414"/>
      <c r="T93" s="414"/>
      <c r="U93" s="414"/>
      <c r="V93" s="414"/>
      <c r="W93" s="414"/>
      <c r="X93" s="414"/>
      <c r="Y93" s="414"/>
      <c r="Z93" s="414"/>
      <c r="AA93" s="414"/>
      <c r="AB93" s="414"/>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6.5" hidden="false" customHeight="false" outlineLevel="0" collapsed="false">
      <c r="A94" s="146"/>
      <c r="B94" s="241"/>
      <c r="C94" s="217" t="s">
        <v>142</v>
      </c>
      <c r="D94" s="214" t="s">
        <v>89</v>
      </c>
      <c r="E94" s="242" t="n">
        <v>15.5</v>
      </c>
      <c r="F94" s="84"/>
      <c r="G94" s="84"/>
      <c r="H94" s="84"/>
      <c r="I94" s="84"/>
      <c r="J94" s="84"/>
      <c r="K94" s="151" t="n">
        <f aca="false">ROUND(SUM(J94+H94+I94),2)</f>
        <v>0</v>
      </c>
      <c r="L94" s="224" t="n">
        <f aca="false">ROUND(F94*$E94,1)</f>
        <v>0</v>
      </c>
      <c r="M94" s="153" t="n">
        <f aca="false">ROUND(E94*H94,2)</f>
        <v>0</v>
      </c>
      <c r="N94" s="153" t="n">
        <f aca="false">ROUND(I94*E94,2)</f>
        <v>0</v>
      </c>
      <c r="O94" s="153" t="n">
        <f aca="false">ROUND(J94*E94,2)</f>
        <v>0</v>
      </c>
      <c r="P94" s="154" t="n">
        <f aca="false">ROUND(M94+N94+O94,2)</f>
        <v>0</v>
      </c>
      <c r="Q94" s="390"/>
      <c r="R94" s="414"/>
      <c r="S94" s="414"/>
      <c r="T94" s="414"/>
      <c r="U94" s="414"/>
      <c r="V94" s="414"/>
      <c r="W94" s="414"/>
      <c r="X94" s="414"/>
      <c r="Y94" s="414"/>
      <c r="Z94" s="414"/>
      <c r="AA94" s="414"/>
      <c r="AB94" s="414"/>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4.05" hidden="false" customHeight="false" outlineLevel="0" collapsed="false">
      <c r="A95" s="146"/>
      <c r="B95" s="241"/>
      <c r="C95" s="217" t="s">
        <v>372</v>
      </c>
      <c r="D95" s="214" t="s">
        <v>72</v>
      </c>
      <c r="E95" s="237" t="n">
        <v>81</v>
      </c>
      <c r="F95" s="84"/>
      <c r="G95" s="84"/>
      <c r="H95" s="84"/>
      <c r="I95" s="84"/>
      <c r="J95" s="84"/>
      <c r="K95" s="151" t="n">
        <f aca="false">ROUND(SUM(J95+H95+I95),2)</f>
        <v>0</v>
      </c>
      <c r="L95" s="224" t="n">
        <f aca="false">ROUND(F95*$E95,1)</f>
        <v>0</v>
      </c>
      <c r="M95" s="153" t="n">
        <f aca="false">ROUND(E95*H95,2)</f>
        <v>0</v>
      </c>
      <c r="N95" s="153" t="n">
        <f aca="false">ROUND(I95*E95,2)</f>
        <v>0</v>
      </c>
      <c r="O95" s="153" t="n">
        <f aca="false">ROUND(J95*E95,2)</f>
        <v>0</v>
      </c>
      <c r="P95" s="154" t="n">
        <f aca="false">ROUND(M95+N95+O95,2)</f>
        <v>0</v>
      </c>
      <c r="Q95" s="390"/>
      <c r="R95" s="414"/>
      <c r="S95" s="414"/>
      <c r="T95" s="414"/>
      <c r="U95" s="414"/>
      <c r="V95" s="414"/>
      <c r="W95" s="414"/>
      <c r="X95" s="414"/>
      <c r="Y95" s="414"/>
      <c r="Z95" s="414"/>
      <c r="AA95" s="414"/>
      <c r="AB95" s="414"/>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4.05" hidden="false" customHeight="false" outlineLevel="0" collapsed="false">
      <c r="A96" s="146"/>
      <c r="B96" s="241"/>
      <c r="C96" s="326" t="s">
        <v>368</v>
      </c>
      <c r="D96" s="316" t="s">
        <v>113</v>
      </c>
      <c r="E96" s="242" t="n">
        <v>18.6</v>
      </c>
      <c r="F96" s="84"/>
      <c r="G96" s="84"/>
      <c r="H96" s="84"/>
      <c r="I96" s="84"/>
      <c r="J96" s="84"/>
      <c r="K96" s="151" t="n">
        <f aca="false">ROUND(SUM(J96+H96+I96),2)</f>
        <v>0</v>
      </c>
      <c r="L96" s="224" t="n">
        <f aca="false">ROUND(F96*$E96,1)</f>
        <v>0</v>
      </c>
      <c r="M96" s="153" t="n">
        <f aca="false">ROUND(E96*H96,2)</f>
        <v>0</v>
      </c>
      <c r="N96" s="153" t="n">
        <f aca="false">ROUND(I96*E96,2)</f>
        <v>0</v>
      </c>
      <c r="O96" s="153" t="n">
        <f aca="false">ROUND(J96*E96,2)</f>
        <v>0</v>
      </c>
      <c r="P96" s="154" t="n">
        <f aca="false">ROUND(M96+N96+O96,2)</f>
        <v>0</v>
      </c>
      <c r="Q96" s="390"/>
      <c r="R96" s="414"/>
      <c r="S96" s="414"/>
      <c r="T96" s="414"/>
      <c r="U96" s="414"/>
      <c r="V96" s="414"/>
      <c r="W96" s="414"/>
      <c r="X96" s="414"/>
      <c r="Y96" s="414"/>
      <c r="Z96" s="414"/>
      <c r="AA96" s="414"/>
      <c r="AB96" s="414"/>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6.5" hidden="false" customHeight="false" outlineLevel="0" collapsed="false">
      <c r="A97" s="146"/>
      <c r="B97" s="241"/>
      <c r="C97" s="217" t="s">
        <v>369</v>
      </c>
      <c r="D97" s="316" t="s">
        <v>72</v>
      </c>
      <c r="E97" s="237" t="n">
        <v>78</v>
      </c>
      <c r="F97" s="84"/>
      <c r="G97" s="84"/>
      <c r="H97" s="84"/>
      <c r="I97" s="84"/>
      <c r="J97" s="84"/>
      <c r="K97" s="151" t="n">
        <f aca="false">ROUND(SUM(J97+H97+I97),2)</f>
        <v>0</v>
      </c>
      <c r="L97" s="224" t="n">
        <f aca="false">ROUND(F97*$E97,1)</f>
        <v>0</v>
      </c>
      <c r="M97" s="153" t="n">
        <f aca="false">ROUND(E97*H97,2)</f>
        <v>0</v>
      </c>
      <c r="N97" s="153" t="n">
        <f aca="false">ROUND(I97*E97,2)</f>
        <v>0</v>
      </c>
      <c r="O97" s="153" t="n">
        <f aca="false">ROUND(J97*E97,2)</f>
        <v>0</v>
      </c>
      <c r="P97" s="154" t="n">
        <f aca="false">ROUND(M97+N97+O97,2)</f>
        <v>0</v>
      </c>
      <c r="Q97" s="390"/>
      <c r="R97" s="414"/>
      <c r="S97" s="414"/>
      <c r="T97" s="414"/>
      <c r="U97" s="414"/>
      <c r="V97" s="414"/>
      <c r="W97" s="414"/>
      <c r="X97" s="414"/>
      <c r="Y97" s="414"/>
      <c r="Z97" s="414"/>
      <c r="AA97" s="414"/>
      <c r="AB97" s="414"/>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4.05" hidden="false" customHeight="false" outlineLevel="0" collapsed="false">
      <c r="A98" s="146"/>
      <c r="B98" s="241"/>
      <c r="C98" s="326" t="s">
        <v>298</v>
      </c>
      <c r="D98" s="316" t="s">
        <v>108</v>
      </c>
      <c r="E98" s="416" t="n">
        <v>25.41</v>
      </c>
      <c r="F98" s="84"/>
      <c r="G98" s="84"/>
      <c r="H98" s="84"/>
      <c r="I98" s="84"/>
      <c r="J98" s="84"/>
      <c r="K98" s="151" t="n">
        <f aca="false">ROUND(SUM(J98+H98+I98),2)</f>
        <v>0</v>
      </c>
      <c r="L98" s="224" t="n">
        <f aca="false">ROUND(F98*$E98,1)</f>
        <v>0</v>
      </c>
      <c r="M98" s="153" t="n">
        <f aca="false">ROUND(E98*H98,2)</f>
        <v>0</v>
      </c>
      <c r="N98" s="153" t="n">
        <f aca="false">ROUND(I98*E98,2)</f>
        <v>0</v>
      </c>
      <c r="O98" s="153" t="n">
        <f aca="false">ROUND(J98*E98,2)</f>
        <v>0</v>
      </c>
      <c r="P98" s="154" t="n">
        <f aca="false">ROUND(M98+N98+O98,2)</f>
        <v>0</v>
      </c>
      <c r="Q98" s="390"/>
      <c r="R98" s="414"/>
      <c r="S98" s="414"/>
      <c r="T98" s="414"/>
      <c r="U98" s="414"/>
      <c r="V98" s="414"/>
      <c r="W98" s="414"/>
      <c r="X98" s="414"/>
      <c r="Y98" s="414"/>
      <c r="Z98" s="414"/>
      <c r="AA98" s="414"/>
      <c r="AB98" s="414"/>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14.05" hidden="false" customHeight="false" outlineLevel="0" collapsed="false">
      <c r="A99" s="146"/>
      <c r="B99" s="241"/>
      <c r="C99" s="326" t="s">
        <v>276</v>
      </c>
      <c r="D99" s="316" t="s">
        <v>74</v>
      </c>
      <c r="E99" s="327" t="n">
        <v>1</v>
      </c>
      <c r="F99" s="84"/>
      <c r="G99" s="84"/>
      <c r="H99" s="84"/>
      <c r="I99" s="84"/>
      <c r="J99" s="84"/>
      <c r="K99" s="151" t="n">
        <f aca="false">ROUND(SUM(J99+H99+I99),2)</f>
        <v>0</v>
      </c>
      <c r="L99" s="224" t="n">
        <f aca="false">ROUND(F99*$E99,1)</f>
        <v>0</v>
      </c>
      <c r="M99" s="153" t="n">
        <f aca="false">ROUND(E99*H99,2)</f>
        <v>0</v>
      </c>
      <c r="N99" s="153" t="n">
        <f aca="false">ROUND(I99*E99,2)</f>
        <v>0</v>
      </c>
      <c r="O99" s="153" t="n">
        <f aca="false">ROUND(J99*E99,2)</f>
        <v>0</v>
      </c>
      <c r="P99" s="154" t="n">
        <f aca="false">ROUND(M99+N99+O99,2)</f>
        <v>0</v>
      </c>
      <c r="Q99" s="390"/>
      <c r="R99" s="414"/>
      <c r="S99" s="414"/>
      <c r="T99" s="414"/>
      <c r="U99" s="414"/>
      <c r="V99" s="414"/>
      <c r="W99" s="414"/>
      <c r="X99" s="414"/>
      <c r="Y99" s="414"/>
      <c r="Z99" s="414"/>
      <c r="AA99" s="414"/>
      <c r="AB99" s="414"/>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4.05" hidden="false" customHeight="false" outlineLevel="0" collapsed="false">
      <c r="A100" s="146"/>
      <c r="B100" s="241"/>
      <c r="C100" s="397" t="s">
        <v>432</v>
      </c>
      <c r="D100" s="214"/>
      <c r="E100" s="309"/>
      <c r="F100" s="84"/>
      <c r="G100" s="84"/>
      <c r="H100" s="84"/>
      <c r="I100" s="84"/>
      <c r="J100" s="84"/>
      <c r="K100" s="310"/>
      <c r="L100" s="318"/>
      <c r="M100" s="312"/>
      <c r="N100" s="312"/>
      <c r="O100" s="312"/>
      <c r="P100" s="319"/>
      <c r="Q100" s="392"/>
      <c r="R100" s="414"/>
      <c r="S100" s="414"/>
      <c r="T100" s="414"/>
      <c r="U100" s="414"/>
      <c r="V100" s="414"/>
      <c r="W100" s="414"/>
      <c r="X100" s="414"/>
      <c r="Y100" s="414"/>
      <c r="Z100" s="414"/>
      <c r="AA100" s="414"/>
      <c r="AB100" s="414"/>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14.05" hidden="false" customHeight="false" outlineLevel="0" collapsed="false">
      <c r="A101" s="146" t="n">
        <v>22</v>
      </c>
      <c r="B101" s="147" t="s">
        <v>66</v>
      </c>
      <c r="C101" s="301" t="s">
        <v>433</v>
      </c>
      <c r="D101" s="214" t="s">
        <v>108</v>
      </c>
      <c r="E101" s="240" t="n">
        <v>23.6</v>
      </c>
      <c r="F101" s="84"/>
      <c r="G101" s="84"/>
      <c r="H101" s="84"/>
      <c r="I101" s="84"/>
      <c r="J101" s="84"/>
      <c r="K101" s="151" t="n">
        <f aca="false">ROUND(SUM(J101+H101+I101),2)</f>
        <v>0</v>
      </c>
      <c r="L101" s="224" t="n">
        <f aca="false">ROUND(F101*$E101,1)</f>
        <v>0</v>
      </c>
      <c r="M101" s="153" t="n">
        <f aca="false">ROUND(E101*H101,2)</f>
        <v>0</v>
      </c>
      <c r="N101" s="153" t="n">
        <f aca="false">ROUND(I101*E101,2)</f>
        <v>0</v>
      </c>
      <c r="O101" s="153" t="n">
        <f aca="false">ROUND(J101*E101,2)</f>
        <v>0</v>
      </c>
      <c r="P101" s="154" t="n">
        <f aca="false">ROUND(M101+N101+O101,2)</f>
        <v>0</v>
      </c>
      <c r="Q101" s="415"/>
      <c r="R101" s="414"/>
      <c r="S101" s="414"/>
      <c r="T101" s="414"/>
      <c r="U101" s="414"/>
      <c r="V101" s="414"/>
      <c r="W101" s="414"/>
      <c r="X101" s="414"/>
      <c r="Y101" s="414"/>
      <c r="Z101" s="414"/>
      <c r="AA101" s="414"/>
      <c r="AB101" s="414"/>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14.05" hidden="false" customHeight="false" outlineLevel="0" collapsed="false">
      <c r="A102" s="146"/>
      <c r="B102" s="241"/>
      <c r="C102" s="217" t="s">
        <v>294</v>
      </c>
      <c r="D102" s="214" t="s">
        <v>72</v>
      </c>
      <c r="E102" s="237" t="n">
        <v>162</v>
      </c>
      <c r="F102" s="84"/>
      <c r="G102" s="84"/>
      <c r="H102" s="84"/>
      <c r="I102" s="84"/>
      <c r="J102" s="84"/>
      <c r="K102" s="151" t="n">
        <f aca="false">ROUND(SUM(J102+H102+I102),2)</f>
        <v>0</v>
      </c>
      <c r="L102" s="224" t="n">
        <f aca="false">ROUND(F102*$E102,1)</f>
        <v>0</v>
      </c>
      <c r="M102" s="153" t="n">
        <f aca="false">ROUND(E102*H102,2)</f>
        <v>0</v>
      </c>
      <c r="N102" s="153" t="n">
        <f aca="false">ROUND(I102*E102,2)</f>
        <v>0</v>
      </c>
      <c r="O102" s="153" t="n">
        <f aca="false">ROUND(J102*E102,2)</f>
        <v>0</v>
      </c>
      <c r="P102" s="154" t="n">
        <f aca="false">ROUND(M102+N102+O102,2)</f>
        <v>0</v>
      </c>
      <c r="Q102" s="390"/>
      <c r="R102" s="414"/>
      <c r="S102" s="414"/>
      <c r="T102" s="414"/>
      <c r="U102" s="414"/>
      <c r="V102" s="414"/>
      <c r="W102" s="414"/>
      <c r="X102" s="414"/>
      <c r="Y102" s="414"/>
      <c r="Z102" s="414"/>
      <c r="AA102" s="414"/>
      <c r="AB102" s="414"/>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6.5" hidden="false" customHeight="false" outlineLevel="0" collapsed="false">
      <c r="A103" s="146"/>
      <c r="B103" s="241"/>
      <c r="C103" s="295" t="s">
        <v>295</v>
      </c>
      <c r="D103" s="316" t="s">
        <v>72</v>
      </c>
      <c r="E103" s="327" t="n">
        <v>1</v>
      </c>
      <c r="F103" s="84"/>
      <c r="G103" s="84"/>
      <c r="H103" s="84"/>
      <c r="I103" s="84"/>
      <c r="J103" s="84"/>
      <c r="K103" s="151" t="n">
        <f aca="false">ROUND(SUM(J103+H103+I103),2)</f>
        <v>0</v>
      </c>
      <c r="L103" s="224" t="n">
        <f aca="false">ROUND(F103*$E103,1)</f>
        <v>0</v>
      </c>
      <c r="M103" s="153" t="n">
        <f aca="false">ROUND(E103*H103,2)</f>
        <v>0</v>
      </c>
      <c r="N103" s="153" t="n">
        <f aca="false">ROUND(I103*E103,2)</f>
        <v>0</v>
      </c>
      <c r="O103" s="153" t="n">
        <f aca="false">ROUND(J103*E103,2)</f>
        <v>0</v>
      </c>
      <c r="P103" s="154" t="n">
        <f aca="false">ROUND(M103+N103+O103,2)</f>
        <v>0</v>
      </c>
      <c r="Q103" s="390"/>
      <c r="R103" s="414"/>
      <c r="S103" s="414"/>
      <c r="T103" s="414"/>
      <c r="U103" s="414"/>
      <c r="V103" s="414"/>
      <c r="W103" s="414"/>
      <c r="X103" s="414"/>
      <c r="Y103" s="414"/>
      <c r="Z103" s="414"/>
      <c r="AA103" s="414"/>
      <c r="AB103" s="414"/>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6.5" hidden="false" customHeight="false" outlineLevel="0" collapsed="false">
      <c r="A104" s="146"/>
      <c r="B104" s="241"/>
      <c r="C104" s="326" t="s">
        <v>434</v>
      </c>
      <c r="D104" s="316" t="s">
        <v>189</v>
      </c>
      <c r="E104" s="416" t="n">
        <v>0.18</v>
      </c>
      <c r="F104" s="84"/>
      <c r="G104" s="84"/>
      <c r="H104" s="84"/>
      <c r="I104" s="84"/>
      <c r="J104" s="84"/>
      <c r="K104" s="151" t="n">
        <f aca="false">ROUND(SUM(J104+H104+I104),2)</f>
        <v>0</v>
      </c>
      <c r="L104" s="224" t="n">
        <f aca="false">ROUND(F104*$E104,1)</f>
        <v>0</v>
      </c>
      <c r="M104" s="153" t="n">
        <f aca="false">ROUND(E104*H104,2)</f>
        <v>0</v>
      </c>
      <c r="N104" s="153" t="n">
        <f aca="false">ROUND(I104*E104,2)</f>
        <v>0</v>
      </c>
      <c r="O104" s="153" t="n">
        <f aca="false">ROUND(J104*E104,2)</f>
        <v>0</v>
      </c>
      <c r="P104" s="154" t="n">
        <f aca="false">ROUND(M104+N104+O104,2)</f>
        <v>0</v>
      </c>
      <c r="Q104" s="390"/>
      <c r="R104" s="414"/>
      <c r="S104" s="414"/>
      <c r="T104" s="414"/>
      <c r="U104" s="414"/>
      <c r="V104" s="414"/>
      <c r="W104" s="414"/>
      <c r="X104" s="414"/>
      <c r="Y104" s="414"/>
      <c r="Z104" s="414"/>
      <c r="AA104" s="414"/>
      <c r="AB104" s="414"/>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26.5" hidden="false" customHeight="false" outlineLevel="0" collapsed="false">
      <c r="A105" s="146"/>
      <c r="B105" s="241"/>
      <c r="C105" s="244" t="s">
        <v>435</v>
      </c>
      <c r="D105" s="149" t="s">
        <v>189</v>
      </c>
      <c r="E105" s="240" t="n">
        <v>0.05</v>
      </c>
      <c r="F105" s="84"/>
      <c r="G105" s="84"/>
      <c r="H105" s="84"/>
      <c r="I105" s="84"/>
      <c r="J105" s="84"/>
      <c r="K105" s="418" t="n">
        <f aca="false">ROUND(SUM(J105+H105+I105),2)</f>
        <v>0</v>
      </c>
      <c r="L105" s="419" t="n">
        <f aca="false">ROUND(F105*$E105,1)</f>
        <v>0</v>
      </c>
      <c r="M105" s="420" t="n">
        <f aca="false">ROUND(E105*H105,2)</f>
        <v>0</v>
      </c>
      <c r="N105" s="420" t="n">
        <f aca="false">ROUND(I105*E105,2)</f>
        <v>0</v>
      </c>
      <c r="O105" s="420" t="n">
        <f aca="false">ROUND(J105*E105,2)</f>
        <v>0</v>
      </c>
      <c r="P105" s="421" t="n">
        <f aca="false">ROUND(M105+N105+O105,2)</f>
        <v>0</v>
      </c>
      <c r="Q105" s="422"/>
      <c r="R105" s="414"/>
      <c r="S105" s="414"/>
      <c r="T105" s="414"/>
      <c r="U105" s="414"/>
      <c r="V105" s="414"/>
      <c r="W105" s="414"/>
      <c r="X105" s="414"/>
      <c r="Y105" s="414"/>
      <c r="Z105" s="414"/>
      <c r="AA105" s="414"/>
      <c r="AB105" s="414"/>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4.05" hidden="false" customHeight="false" outlineLevel="0" collapsed="false">
      <c r="A106" s="146"/>
      <c r="B106" s="241"/>
      <c r="C106" s="326" t="s">
        <v>298</v>
      </c>
      <c r="D106" s="316" t="s">
        <v>108</v>
      </c>
      <c r="E106" s="416" t="n">
        <v>25.96</v>
      </c>
      <c r="F106" s="84"/>
      <c r="G106" s="84"/>
      <c r="H106" s="84"/>
      <c r="I106" s="84"/>
      <c r="J106" s="84"/>
      <c r="K106" s="151" t="n">
        <f aca="false">ROUND(SUM(J106+H106+I106),2)</f>
        <v>0</v>
      </c>
      <c r="L106" s="224" t="n">
        <f aca="false">ROUND(F106*$E106,1)</f>
        <v>0</v>
      </c>
      <c r="M106" s="153" t="n">
        <f aca="false">ROUND(E106*H106,2)</f>
        <v>0</v>
      </c>
      <c r="N106" s="153" t="n">
        <f aca="false">ROUND(I106*E106,2)</f>
        <v>0</v>
      </c>
      <c r="O106" s="153" t="n">
        <f aca="false">ROUND(J106*E106,2)</f>
        <v>0</v>
      </c>
      <c r="P106" s="154" t="n">
        <f aca="false">ROUND(M106+N106+O106,2)</f>
        <v>0</v>
      </c>
      <c r="Q106" s="390"/>
      <c r="R106" s="414"/>
      <c r="S106" s="414"/>
      <c r="T106" s="414"/>
      <c r="U106" s="414"/>
      <c r="V106" s="414"/>
      <c r="W106" s="414"/>
      <c r="X106" s="414"/>
      <c r="Y106" s="414"/>
      <c r="Z106" s="414"/>
      <c r="AA106" s="414"/>
      <c r="AB106" s="414"/>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4.05" hidden="false" customHeight="false" outlineLevel="0" collapsed="false">
      <c r="A107" s="146"/>
      <c r="B107" s="241"/>
      <c r="C107" s="326" t="s">
        <v>299</v>
      </c>
      <c r="D107" s="316" t="s">
        <v>74</v>
      </c>
      <c r="E107" s="327" t="n">
        <v>1</v>
      </c>
      <c r="F107" s="84"/>
      <c r="G107" s="84"/>
      <c r="H107" s="84"/>
      <c r="I107" s="84"/>
      <c r="J107" s="84"/>
      <c r="K107" s="151" t="n">
        <f aca="false">ROUND(SUM(J107+H107+I107),2)</f>
        <v>0</v>
      </c>
      <c r="L107" s="224" t="n">
        <f aca="false">ROUND(F107*$E107,1)</f>
        <v>0</v>
      </c>
      <c r="M107" s="153" t="n">
        <f aca="false">ROUND(E107*H107,2)</f>
        <v>0</v>
      </c>
      <c r="N107" s="153" t="n">
        <f aca="false">ROUND(I107*E107,2)</f>
        <v>0</v>
      </c>
      <c r="O107" s="153" t="n">
        <f aca="false">ROUND(J107*E107,2)</f>
        <v>0</v>
      </c>
      <c r="P107" s="154" t="n">
        <f aca="false">ROUND(M107+N107+O107,2)</f>
        <v>0</v>
      </c>
      <c r="Q107" s="390"/>
      <c r="R107" s="414"/>
      <c r="S107" s="414"/>
      <c r="T107" s="414"/>
      <c r="U107" s="414"/>
      <c r="V107" s="414"/>
      <c r="W107" s="414"/>
      <c r="X107" s="414"/>
      <c r="Y107" s="414"/>
      <c r="Z107" s="414"/>
      <c r="AA107" s="414"/>
      <c r="AB107" s="414"/>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26.5" hidden="false" customHeight="false" outlineLevel="0" collapsed="false">
      <c r="A108" s="146" t="n">
        <v>23</v>
      </c>
      <c r="B108" s="147" t="s">
        <v>66</v>
      </c>
      <c r="C108" s="301" t="s">
        <v>300</v>
      </c>
      <c r="D108" s="214" t="s">
        <v>108</v>
      </c>
      <c r="E108" s="240" t="n">
        <v>10.9</v>
      </c>
      <c r="F108" s="84"/>
      <c r="G108" s="84"/>
      <c r="H108" s="84"/>
      <c r="I108" s="84"/>
      <c r="J108" s="84"/>
      <c r="K108" s="151" t="n">
        <f aca="false">ROUND(SUM(J108+H108+I108),2)</f>
        <v>0</v>
      </c>
      <c r="L108" s="224" t="n">
        <f aca="false">ROUND(F108*$E108,1)</f>
        <v>0</v>
      </c>
      <c r="M108" s="153" t="n">
        <f aca="false">ROUND(E108*H108,2)</f>
        <v>0</v>
      </c>
      <c r="N108" s="153" t="n">
        <f aca="false">ROUND(I108*E108,2)</f>
        <v>0</v>
      </c>
      <c r="O108" s="153" t="n">
        <f aca="false">ROUND(J108*E108,2)</f>
        <v>0</v>
      </c>
      <c r="P108" s="154" t="n">
        <f aca="false">ROUND(M108+N108+O108,2)</f>
        <v>0</v>
      </c>
      <c r="Q108" s="415"/>
      <c r="R108" s="414"/>
      <c r="S108" s="414"/>
      <c r="T108" s="414"/>
      <c r="U108" s="414"/>
      <c r="V108" s="414"/>
      <c r="W108" s="414"/>
      <c r="X108" s="414"/>
      <c r="Y108" s="414"/>
      <c r="Z108" s="414"/>
      <c r="AA108" s="414"/>
      <c r="AB108" s="414"/>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6.5" hidden="false" customHeight="false" outlineLevel="0" collapsed="false">
      <c r="A109" s="146"/>
      <c r="B109" s="241"/>
      <c r="C109" s="217" t="s">
        <v>301</v>
      </c>
      <c r="D109" s="214" t="s">
        <v>108</v>
      </c>
      <c r="E109" s="242" t="n">
        <v>12</v>
      </c>
      <c r="F109" s="84"/>
      <c r="G109" s="84"/>
      <c r="H109" s="84"/>
      <c r="I109" s="84"/>
      <c r="J109" s="84"/>
      <c r="K109" s="151" t="n">
        <f aca="false">ROUND(SUM(J109+H109+I109),2)</f>
        <v>0</v>
      </c>
      <c r="L109" s="224" t="n">
        <f aca="false">ROUND(F109*$E109,1)</f>
        <v>0</v>
      </c>
      <c r="M109" s="153" t="n">
        <f aca="false">ROUND(E109*H109,2)</f>
        <v>0</v>
      </c>
      <c r="N109" s="153" t="n">
        <f aca="false">ROUND(I109*E109,2)</f>
        <v>0</v>
      </c>
      <c r="O109" s="153" t="n">
        <f aca="false">ROUND(J109*E109,2)</f>
        <v>0</v>
      </c>
      <c r="P109" s="154" t="n">
        <f aca="false">ROUND(M109+N109+O109,2)</f>
        <v>0</v>
      </c>
      <c r="Q109" s="390"/>
      <c r="R109" s="414"/>
      <c r="S109" s="414"/>
      <c r="T109" s="414"/>
      <c r="U109" s="414"/>
      <c r="V109" s="414"/>
      <c r="W109" s="414"/>
      <c r="X109" s="414"/>
      <c r="Y109" s="414"/>
      <c r="Z109" s="414"/>
      <c r="AA109" s="414"/>
      <c r="AB109" s="414"/>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4.05" hidden="false" customHeight="false" outlineLevel="0" collapsed="false">
      <c r="A110" s="146"/>
      <c r="B110" s="241"/>
      <c r="C110" s="326" t="s">
        <v>299</v>
      </c>
      <c r="D110" s="316" t="s">
        <v>74</v>
      </c>
      <c r="E110" s="327" t="n">
        <v>1</v>
      </c>
      <c r="F110" s="84"/>
      <c r="G110" s="84"/>
      <c r="H110" s="84"/>
      <c r="I110" s="84"/>
      <c r="J110" s="84"/>
      <c r="K110" s="151" t="n">
        <f aca="false">ROUND(SUM(J110+H110+I110),2)</f>
        <v>0</v>
      </c>
      <c r="L110" s="224" t="n">
        <f aca="false">ROUND(F110*$E110,1)</f>
        <v>0</v>
      </c>
      <c r="M110" s="153" t="n">
        <f aca="false">ROUND(E110*H110,2)</f>
        <v>0</v>
      </c>
      <c r="N110" s="153" t="n">
        <f aca="false">ROUND(I110*E110,2)</f>
        <v>0</v>
      </c>
      <c r="O110" s="153" t="n">
        <f aca="false">ROUND(J110*E110,2)</f>
        <v>0</v>
      </c>
      <c r="P110" s="154" t="n">
        <f aca="false">ROUND(M110+N110+O110,2)</f>
        <v>0</v>
      </c>
      <c r="Q110" s="390"/>
      <c r="R110" s="414"/>
      <c r="S110" s="414"/>
      <c r="T110" s="414"/>
      <c r="U110" s="414"/>
      <c r="V110" s="414"/>
      <c r="W110" s="414"/>
      <c r="X110" s="414"/>
      <c r="Y110" s="414"/>
      <c r="Z110" s="414"/>
      <c r="AA110" s="414"/>
      <c r="AB110" s="414"/>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4.05" hidden="false" customHeight="false" outlineLevel="0" collapsed="false">
      <c r="A111" s="146" t="n">
        <v>24</v>
      </c>
      <c r="B111" s="147" t="s">
        <v>66</v>
      </c>
      <c r="C111" s="301" t="s">
        <v>302</v>
      </c>
      <c r="D111" s="214" t="s">
        <v>108</v>
      </c>
      <c r="E111" s="240" t="n">
        <v>15.3</v>
      </c>
      <c r="F111" s="84"/>
      <c r="G111" s="84"/>
      <c r="H111" s="84"/>
      <c r="I111" s="84"/>
      <c r="J111" s="84"/>
      <c r="K111" s="151" t="n">
        <f aca="false">ROUND(SUM(J111+H111+I111),2)</f>
        <v>0</v>
      </c>
      <c r="L111" s="224" t="n">
        <f aca="false">ROUND(F111*$E111,1)</f>
        <v>0</v>
      </c>
      <c r="M111" s="153" t="n">
        <f aca="false">ROUND(E111*H111,2)</f>
        <v>0</v>
      </c>
      <c r="N111" s="153" t="n">
        <f aca="false">ROUND(I111*E111,2)</f>
        <v>0</v>
      </c>
      <c r="O111" s="153" t="n">
        <f aca="false">ROUND(J111*E111,2)</f>
        <v>0</v>
      </c>
      <c r="P111" s="154" t="n">
        <f aca="false">ROUND(M111+N111+O111,2)</f>
        <v>0</v>
      </c>
      <c r="Q111" s="415"/>
      <c r="R111" s="414"/>
      <c r="S111" s="414"/>
      <c r="T111" s="414"/>
      <c r="U111" s="414"/>
      <c r="V111" s="414"/>
      <c r="W111" s="414"/>
      <c r="X111" s="414"/>
      <c r="Y111" s="414"/>
      <c r="Z111" s="414"/>
      <c r="AA111" s="414"/>
      <c r="AB111" s="414"/>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26.5" hidden="false" customHeight="false" outlineLevel="0" collapsed="false">
      <c r="A112" s="146"/>
      <c r="B112" s="241"/>
      <c r="C112" s="217" t="s">
        <v>301</v>
      </c>
      <c r="D112" s="214" t="s">
        <v>108</v>
      </c>
      <c r="E112" s="242" t="n">
        <v>16</v>
      </c>
      <c r="F112" s="84"/>
      <c r="G112" s="84"/>
      <c r="H112" s="84"/>
      <c r="I112" s="84"/>
      <c r="J112" s="84"/>
      <c r="K112" s="151" t="n">
        <f aca="false">ROUND(SUM(J112+H112+I112),2)</f>
        <v>0</v>
      </c>
      <c r="L112" s="224" t="n">
        <f aca="false">ROUND(F112*$E112,1)</f>
        <v>0</v>
      </c>
      <c r="M112" s="153" t="n">
        <f aca="false">ROUND(E112*H112,2)</f>
        <v>0</v>
      </c>
      <c r="N112" s="153" t="n">
        <f aca="false">ROUND(I112*E112,2)</f>
        <v>0</v>
      </c>
      <c r="O112" s="153" t="n">
        <f aca="false">ROUND(J112*E112,2)</f>
        <v>0</v>
      </c>
      <c r="P112" s="154" t="n">
        <f aca="false">ROUND(M112+N112+O112,2)</f>
        <v>0</v>
      </c>
      <c r="Q112" s="390"/>
      <c r="R112" s="414"/>
      <c r="S112" s="414"/>
      <c r="T112" s="414"/>
      <c r="U112" s="414"/>
      <c r="V112" s="414"/>
      <c r="W112" s="414"/>
      <c r="X112" s="414"/>
      <c r="Y112" s="414"/>
      <c r="Z112" s="414"/>
      <c r="AA112" s="414"/>
      <c r="AB112" s="414"/>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4.05" hidden="false" customHeight="false" outlineLevel="0" collapsed="false">
      <c r="A113" s="146"/>
      <c r="B113" s="241"/>
      <c r="C113" s="326" t="s">
        <v>276</v>
      </c>
      <c r="D113" s="316" t="s">
        <v>74</v>
      </c>
      <c r="E113" s="327" t="n">
        <v>1</v>
      </c>
      <c r="F113" s="84"/>
      <c r="G113" s="84"/>
      <c r="H113" s="84"/>
      <c r="I113" s="84"/>
      <c r="J113" s="84"/>
      <c r="K113" s="151" t="n">
        <f aca="false">ROUND(SUM(J113+H113+I113),2)</f>
        <v>0</v>
      </c>
      <c r="L113" s="224" t="n">
        <f aca="false">ROUND(F113*$E113,1)</f>
        <v>0</v>
      </c>
      <c r="M113" s="153" t="n">
        <f aca="false">ROUND(E113*H113,2)</f>
        <v>0</v>
      </c>
      <c r="N113" s="153" t="n">
        <f aca="false">ROUND(I113*E113,2)</f>
        <v>0</v>
      </c>
      <c r="O113" s="153" t="n">
        <f aca="false">ROUND(J113*E113,2)</f>
        <v>0</v>
      </c>
      <c r="P113" s="154" t="n">
        <f aca="false">ROUND(M113+N113+O113,2)</f>
        <v>0</v>
      </c>
      <c r="Q113" s="390"/>
      <c r="R113" s="414"/>
      <c r="S113" s="414"/>
      <c r="T113" s="414"/>
      <c r="U113" s="414"/>
      <c r="V113" s="414"/>
      <c r="W113" s="414"/>
      <c r="X113" s="414"/>
      <c r="Y113" s="414"/>
      <c r="Z113" s="414"/>
      <c r="AA113" s="414"/>
      <c r="AB113" s="414"/>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4.05" hidden="false" customHeight="false" outlineLevel="0" collapsed="false">
      <c r="A114" s="146"/>
      <c r="B114" s="241"/>
      <c r="C114" s="397" t="s">
        <v>436</v>
      </c>
      <c r="D114" s="214"/>
      <c r="E114" s="309"/>
      <c r="F114" s="84"/>
      <c r="G114" s="84"/>
      <c r="H114" s="84"/>
      <c r="I114" s="84"/>
      <c r="J114" s="84"/>
      <c r="K114" s="310"/>
      <c r="L114" s="318"/>
      <c r="M114" s="312"/>
      <c r="N114" s="312"/>
      <c r="O114" s="312"/>
      <c r="P114" s="319"/>
      <c r="Q114" s="388"/>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26.5" hidden="false" customHeight="false" outlineLevel="0" collapsed="false">
      <c r="A115" s="146" t="n">
        <v>25</v>
      </c>
      <c r="B115" s="147" t="s">
        <v>66</v>
      </c>
      <c r="C115" s="301" t="s">
        <v>437</v>
      </c>
      <c r="D115" s="214" t="s">
        <v>72</v>
      </c>
      <c r="E115" s="423" t="n">
        <v>21</v>
      </c>
      <c r="F115" s="84"/>
      <c r="G115" s="84"/>
      <c r="H115" s="84"/>
      <c r="I115" s="84"/>
      <c r="J115" s="84"/>
      <c r="K115" s="151" t="n">
        <f aca="false">ROUND(SUM(J115+H115+I115),2)</f>
        <v>0</v>
      </c>
      <c r="L115" s="224" t="n">
        <f aca="false">ROUND(F115*$E115,1)</f>
        <v>0</v>
      </c>
      <c r="M115" s="153" t="n">
        <f aca="false">ROUND(E115*H115,2)</f>
        <v>0</v>
      </c>
      <c r="N115" s="153" t="n">
        <f aca="false">ROUND(I115*E115,2)</f>
        <v>0</v>
      </c>
      <c r="O115" s="153" t="n">
        <f aca="false">ROUND(J115*E115,2)</f>
        <v>0</v>
      </c>
      <c r="P115" s="154" t="n">
        <f aca="false">ROUND(M115+N115+O115,2)</f>
        <v>0</v>
      </c>
      <c r="Q115" s="225"/>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14.05" hidden="false" customHeight="false" outlineLevel="0" collapsed="false">
      <c r="A116" s="146"/>
      <c r="B116" s="230"/>
      <c r="C116" s="231" t="s">
        <v>438</v>
      </c>
      <c r="D116" s="232"/>
      <c r="E116" s="232"/>
      <c r="F116" s="84"/>
      <c r="G116" s="84"/>
      <c r="H116" s="84"/>
      <c r="I116" s="84"/>
      <c r="J116" s="84"/>
      <c r="K116" s="217"/>
      <c r="L116" s="233" t="n">
        <f aca="false">SUM(L61:L115)</f>
        <v>0</v>
      </c>
      <c r="M116" s="234" t="n">
        <f aca="false">SUM(M61:M115)</f>
        <v>0</v>
      </c>
      <c r="N116" s="234" t="n">
        <f aca="false">SUM(N61:N115)</f>
        <v>0</v>
      </c>
      <c r="O116" s="234" t="n">
        <f aca="false">SUM(O61:O115)</f>
        <v>0</v>
      </c>
      <c r="P116" s="234" t="n">
        <f aca="false">SUM(P61:P115)</f>
        <v>0</v>
      </c>
      <c r="Q116" s="235"/>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4.05" hidden="false" customHeight="false" outlineLevel="0" collapsed="false">
      <c r="A117" s="149"/>
      <c r="B117" s="212"/>
      <c r="C117" s="213" t="s">
        <v>439</v>
      </c>
      <c r="D117" s="214"/>
      <c r="E117" s="214"/>
      <c r="F117" s="84"/>
      <c r="G117" s="84"/>
      <c r="H117" s="84"/>
      <c r="I117" s="84"/>
      <c r="J117" s="84"/>
      <c r="K117" s="266"/>
      <c r="L117" s="267"/>
      <c r="M117" s="240"/>
      <c r="N117" s="240"/>
      <c r="O117" s="240"/>
      <c r="P117" s="240"/>
      <c r="Q117" s="268"/>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14.05" hidden="false" customHeight="false" outlineLevel="0" collapsed="false">
      <c r="A118" s="146" t="n">
        <v>26</v>
      </c>
      <c r="B118" s="147" t="s">
        <v>66</v>
      </c>
      <c r="C118" s="374" t="s">
        <v>440</v>
      </c>
      <c r="D118" s="214" t="s">
        <v>72</v>
      </c>
      <c r="E118" s="424" t="n">
        <v>24</v>
      </c>
      <c r="F118" s="84"/>
      <c r="G118" s="84"/>
      <c r="H118" s="84"/>
      <c r="I118" s="84"/>
      <c r="J118" s="84"/>
      <c r="K118" s="310" t="n">
        <f aca="false">ROUND(SUM(J118+H118+I118),2)</f>
        <v>0</v>
      </c>
      <c r="L118" s="318" t="n">
        <f aca="false">ROUND(F118*$E118,1)</f>
        <v>0</v>
      </c>
      <c r="M118" s="312" t="n">
        <f aca="false">ROUND(E118*H118,2)</f>
        <v>0</v>
      </c>
      <c r="N118" s="312" t="n">
        <f aca="false">ROUND(I118*E118,2)</f>
        <v>0</v>
      </c>
      <c r="O118" s="312" t="n">
        <f aca="false">ROUND(J118*E118,2)</f>
        <v>0</v>
      </c>
      <c r="P118" s="319" t="n">
        <f aca="false">ROUND(M118+N118+O118,2)</f>
        <v>0</v>
      </c>
      <c r="Q118" s="388"/>
      <c r="R118" s="26"/>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6.5" hidden="false" customHeight="false" outlineLevel="0" collapsed="false">
      <c r="A119" s="146" t="n">
        <v>27</v>
      </c>
      <c r="B119" s="147" t="s">
        <v>66</v>
      </c>
      <c r="C119" s="301" t="s">
        <v>441</v>
      </c>
      <c r="D119" s="149" t="s">
        <v>72</v>
      </c>
      <c r="E119" s="146" t="n">
        <v>96</v>
      </c>
      <c r="F119" s="84"/>
      <c r="G119" s="84"/>
      <c r="H119" s="84"/>
      <c r="I119" s="84"/>
      <c r="J119" s="84"/>
      <c r="K119" s="151" t="n">
        <f aca="false">ROUND(SUM(J119+H119+I119),2)</f>
        <v>0</v>
      </c>
      <c r="L119" s="224" t="n">
        <f aca="false">ROUND(F119*$E119,1)</f>
        <v>0</v>
      </c>
      <c r="M119" s="153" t="n">
        <f aca="false">ROUND(E119*H119,2)</f>
        <v>0</v>
      </c>
      <c r="N119" s="153" t="n">
        <f aca="false">ROUND(I119*E119,2)</f>
        <v>0</v>
      </c>
      <c r="O119" s="153" t="n">
        <f aca="false">ROUND(J119*E119,2)</f>
        <v>0</v>
      </c>
      <c r="P119" s="154" t="n">
        <f aca="false">ROUND(M119+N119+O119,2)</f>
        <v>0</v>
      </c>
      <c r="Q119" s="225"/>
      <c r="R119" s="26"/>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14.05" hidden="false" customHeight="false" outlineLevel="0" collapsed="false">
      <c r="A120" s="146"/>
      <c r="B120" s="241"/>
      <c r="C120" s="295" t="s">
        <v>442</v>
      </c>
      <c r="D120" s="149" t="s">
        <v>72</v>
      </c>
      <c r="E120" s="146" t="n">
        <v>48</v>
      </c>
      <c r="F120" s="84"/>
      <c r="G120" s="84"/>
      <c r="H120" s="84"/>
      <c r="I120" s="84"/>
      <c r="J120" s="84"/>
      <c r="K120" s="151" t="n">
        <f aca="false">ROUND(SUM(J120+H120+I120),2)</f>
        <v>0</v>
      </c>
      <c r="L120" s="224" t="n">
        <f aca="false">ROUND(F120*$E120,1)</f>
        <v>0</v>
      </c>
      <c r="M120" s="153" t="n">
        <f aca="false">ROUND(E120*H120,2)</f>
        <v>0</v>
      </c>
      <c r="N120" s="153" t="n">
        <f aca="false">ROUND(I120*E120,2)</f>
        <v>0</v>
      </c>
      <c r="O120" s="153" t="n">
        <f aca="false">ROUND(J120*E120,2)</f>
        <v>0</v>
      </c>
      <c r="P120" s="154" t="n">
        <f aca="false">ROUND(M120+N120+O120,2)</f>
        <v>0</v>
      </c>
      <c r="Q120" s="225"/>
      <c r="R120" s="26"/>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14.05" hidden="false" customHeight="false" outlineLevel="0" collapsed="false">
      <c r="A121" s="146"/>
      <c r="B121" s="241"/>
      <c r="C121" s="295" t="s">
        <v>443</v>
      </c>
      <c r="D121" s="149" t="s">
        <v>72</v>
      </c>
      <c r="E121" s="146" t="n">
        <v>48</v>
      </c>
      <c r="F121" s="84"/>
      <c r="G121" s="84"/>
      <c r="H121" s="84"/>
      <c r="I121" s="84"/>
      <c r="J121" s="84"/>
      <c r="K121" s="418" t="n">
        <f aca="false">ROUND(SUM(J121+H121+I121),2)</f>
        <v>0</v>
      </c>
      <c r="L121" s="419" t="n">
        <f aca="false">ROUND(F121*$E121,1)</f>
        <v>0</v>
      </c>
      <c r="M121" s="420" t="n">
        <f aca="false">ROUND(E121*H121,2)</f>
        <v>0</v>
      </c>
      <c r="N121" s="420" t="n">
        <f aca="false">ROUND(I121*E121,2)</f>
        <v>0</v>
      </c>
      <c r="O121" s="420" t="n">
        <f aca="false">ROUND(J121*E121,2)</f>
        <v>0</v>
      </c>
      <c r="P121" s="421" t="n">
        <f aca="false">ROUND(M121+N121+O121,2)</f>
        <v>0</v>
      </c>
      <c r="Q121" s="425"/>
      <c r="R121" s="26"/>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4.05" hidden="false" customHeight="false" outlineLevel="0" collapsed="false">
      <c r="A122" s="146"/>
      <c r="B122" s="241"/>
      <c r="C122" s="244" t="s">
        <v>444</v>
      </c>
      <c r="D122" s="149" t="s">
        <v>74</v>
      </c>
      <c r="E122" s="423" t="n">
        <v>1</v>
      </c>
      <c r="F122" s="84"/>
      <c r="G122" s="84"/>
      <c r="H122" s="84"/>
      <c r="I122" s="84"/>
      <c r="J122" s="84"/>
      <c r="K122" s="418" t="n">
        <f aca="false">ROUND(SUM(J122+H122+I122),2)</f>
        <v>0</v>
      </c>
      <c r="L122" s="419" t="n">
        <f aca="false">ROUND(F122*$E122,1)</f>
        <v>0</v>
      </c>
      <c r="M122" s="420" t="n">
        <f aca="false">ROUND(E122*H122,2)</f>
        <v>0</v>
      </c>
      <c r="N122" s="420" t="n">
        <f aca="false">ROUND(I122*E122,2)</f>
        <v>0</v>
      </c>
      <c r="O122" s="420" t="n">
        <f aca="false">ROUND(J122*E122,2)</f>
        <v>0</v>
      </c>
      <c r="P122" s="421" t="n">
        <f aca="false">ROUND(M122+N122+O122,2)</f>
        <v>0</v>
      </c>
      <c r="Q122" s="425"/>
      <c r="R122" s="26"/>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4.05" hidden="false" customHeight="false" outlineLevel="0" collapsed="false">
      <c r="A123" s="146" t="n">
        <v>28</v>
      </c>
      <c r="B123" s="147" t="s">
        <v>66</v>
      </c>
      <c r="C123" s="301" t="s">
        <v>445</v>
      </c>
      <c r="D123" s="156" t="s">
        <v>74</v>
      </c>
      <c r="E123" s="146" t="n">
        <v>24</v>
      </c>
      <c r="F123" s="84"/>
      <c r="G123" s="84"/>
      <c r="H123" s="84"/>
      <c r="I123" s="84"/>
      <c r="J123" s="84"/>
      <c r="K123" s="151" t="n">
        <f aca="false">ROUND(SUM(J123+H123+I123),2)</f>
        <v>0</v>
      </c>
      <c r="L123" s="224" t="n">
        <f aca="false">ROUND(F123*$E123,1)</f>
        <v>0</v>
      </c>
      <c r="M123" s="153" t="n">
        <f aca="false">ROUND(E123*H123,2)</f>
        <v>0</v>
      </c>
      <c r="N123" s="153" t="n">
        <f aca="false">ROUND(I123*E123,2)</f>
        <v>0</v>
      </c>
      <c r="O123" s="153" t="n">
        <f aca="false">ROUND(J123*E123,2)</f>
        <v>0</v>
      </c>
      <c r="P123" s="154" t="n">
        <f aca="false">ROUND(M123+N123+O123,2)</f>
        <v>0</v>
      </c>
      <c r="Q123" s="225"/>
      <c r="R123" s="26"/>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14.05" hidden="false" customHeight="false" outlineLevel="0" collapsed="false">
      <c r="A124" s="146"/>
      <c r="B124" s="241"/>
      <c r="C124" s="217" t="s">
        <v>446</v>
      </c>
      <c r="D124" s="214" t="s">
        <v>72</v>
      </c>
      <c r="E124" s="237" t="n">
        <v>96</v>
      </c>
      <c r="F124" s="84"/>
      <c r="G124" s="84"/>
      <c r="H124" s="84"/>
      <c r="I124" s="84"/>
      <c r="J124" s="84"/>
      <c r="K124" s="151" t="n">
        <f aca="false">ROUND(SUM(J124+H124+I124),2)</f>
        <v>0</v>
      </c>
      <c r="L124" s="224" t="n">
        <f aca="false">ROUND(F124*$E124,1)</f>
        <v>0</v>
      </c>
      <c r="M124" s="153" t="n">
        <f aca="false">ROUND(E124*H124,2)</f>
        <v>0</v>
      </c>
      <c r="N124" s="153" t="n">
        <f aca="false">ROUND(I124*E124,2)</f>
        <v>0</v>
      </c>
      <c r="O124" s="153" t="n">
        <f aca="false">ROUND(J124*E124,2)</f>
        <v>0</v>
      </c>
      <c r="P124" s="154" t="n">
        <f aca="false">ROUND(M124+N124+O124,2)</f>
        <v>0</v>
      </c>
      <c r="Q124" s="225"/>
      <c r="R124" s="26"/>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6.5" hidden="false" customHeight="false" outlineLevel="0" collapsed="false">
      <c r="A125" s="146"/>
      <c r="B125" s="241"/>
      <c r="C125" s="326" t="s">
        <v>447</v>
      </c>
      <c r="D125" s="316" t="s">
        <v>113</v>
      </c>
      <c r="E125" s="416" t="n">
        <v>133.5</v>
      </c>
      <c r="F125" s="84"/>
      <c r="G125" s="84"/>
      <c r="H125" s="84"/>
      <c r="I125" s="84"/>
      <c r="J125" s="84"/>
      <c r="K125" s="151" t="n">
        <f aca="false">ROUND(SUM(J125+H125+I125),2)</f>
        <v>0</v>
      </c>
      <c r="L125" s="224" t="n">
        <f aca="false">ROUND(F125*$E125,1)</f>
        <v>0</v>
      </c>
      <c r="M125" s="153" t="n">
        <f aca="false">ROUND(E125*H125,2)</f>
        <v>0</v>
      </c>
      <c r="N125" s="153" t="n">
        <f aca="false">ROUND(I125*E125,2)</f>
        <v>0</v>
      </c>
      <c r="O125" s="153" t="n">
        <f aca="false">ROUND(J125*E125,2)</f>
        <v>0</v>
      </c>
      <c r="P125" s="154" t="n">
        <f aca="false">ROUND(M125+N125+O125,2)</f>
        <v>0</v>
      </c>
      <c r="Q125" s="393"/>
      <c r="R125" s="426"/>
      <c r="S125" s="426"/>
      <c r="T125" s="426"/>
      <c r="U125" s="426"/>
      <c r="V125" s="426"/>
      <c r="W125" s="426"/>
      <c r="X125" s="426"/>
      <c r="Y125" s="426"/>
      <c r="Z125" s="426"/>
      <c r="AA125" s="426"/>
      <c r="AB125" s="426"/>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6.5" hidden="false" customHeight="false" outlineLevel="0" collapsed="false">
      <c r="A126" s="146"/>
      <c r="B126" s="241"/>
      <c r="C126" s="326" t="s">
        <v>448</v>
      </c>
      <c r="D126" s="316" t="s">
        <v>113</v>
      </c>
      <c r="E126" s="416" t="n">
        <v>52</v>
      </c>
      <c r="F126" s="84"/>
      <c r="G126" s="84"/>
      <c r="H126" s="84"/>
      <c r="I126" s="84"/>
      <c r="J126" s="84"/>
      <c r="K126" s="151" t="n">
        <f aca="false">ROUND(SUM(J126+H126+I126),2)</f>
        <v>0</v>
      </c>
      <c r="L126" s="224" t="n">
        <f aca="false">ROUND(F126*$E126,1)</f>
        <v>0</v>
      </c>
      <c r="M126" s="153" t="n">
        <f aca="false">ROUND(E126*H126,2)</f>
        <v>0</v>
      </c>
      <c r="N126" s="153" t="n">
        <f aca="false">ROUND(I126*E126,2)</f>
        <v>0</v>
      </c>
      <c r="O126" s="153" t="n">
        <f aca="false">ROUND(J126*E126,2)</f>
        <v>0</v>
      </c>
      <c r="P126" s="154" t="n">
        <f aca="false">ROUND(M126+N126+O126,2)</f>
        <v>0</v>
      </c>
      <c r="Q126" s="393"/>
      <c r="R126" s="426"/>
      <c r="S126" s="426"/>
      <c r="T126" s="426"/>
      <c r="U126" s="426"/>
      <c r="V126" s="426"/>
      <c r="W126" s="426"/>
      <c r="X126" s="426"/>
      <c r="Y126" s="426"/>
      <c r="Z126" s="426"/>
      <c r="AA126" s="426"/>
      <c r="AB126" s="426"/>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14.05" hidden="false" customHeight="false" outlineLevel="0" collapsed="false">
      <c r="A127" s="146"/>
      <c r="B127" s="241"/>
      <c r="C127" s="326" t="s">
        <v>449</v>
      </c>
      <c r="D127" s="316" t="s">
        <v>113</v>
      </c>
      <c r="E127" s="416" t="n">
        <v>43.3</v>
      </c>
      <c r="F127" s="84"/>
      <c r="G127" s="84"/>
      <c r="H127" s="84"/>
      <c r="I127" s="84"/>
      <c r="J127" s="84"/>
      <c r="K127" s="151" t="n">
        <f aca="false">ROUND(SUM(J127+H127+I127),2)</f>
        <v>0</v>
      </c>
      <c r="L127" s="224" t="n">
        <f aca="false">ROUND(F127*$E127,1)</f>
        <v>0</v>
      </c>
      <c r="M127" s="153" t="n">
        <f aca="false">ROUND(E127*H127,2)</f>
        <v>0</v>
      </c>
      <c r="N127" s="153" t="n">
        <f aca="false">ROUND(I127*E127,2)</f>
        <v>0</v>
      </c>
      <c r="O127" s="153" t="n">
        <f aca="false">ROUND(J127*E127,2)</f>
        <v>0</v>
      </c>
      <c r="P127" s="154" t="n">
        <f aca="false">ROUND(M127+N127+O127,2)</f>
        <v>0</v>
      </c>
      <c r="Q127" s="393"/>
      <c r="R127" s="426"/>
      <c r="S127" s="426"/>
      <c r="T127" s="426"/>
      <c r="U127" s="426"/>
      <c r="V127" s="426"/>
      <c r="W127" s="426"/>
      <c r="X127" s="426"/>
      <c r="Y127" s="426"/>
      <c r="Z127" s="426"/>
      <c r="AA127" s="426"/>
      <c r="AB127" s="426"/>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14.05" hidden="false" customHeight="false" outlineLevel="0" collapsed="false">
      <c r="A128" s="146"/>
      <c r="B128" s="241"/>
      <c r="C128" s="326" t="s">
        <v>449</v>
      </c>
      <c r="D128" s="316" t="s">
        <v>113</v>
      </c>
      <c r="E128" s="416" t="n">
        <v>43.3</v>
      </c>
      <c r="F128" s="84"/>
      <c r="G128" s="84"/>
      <c r="H128" s="84"/>
      <c r="I128" s="84"/>
      <c r="J128" s="84"/>
      <c r="K128" s="151" t="n">
        <f aca="false">ROUND(SUM(J128+H128+I128),2)</f>
        <v>0</v>
      </c>
      <c r="L128" s="224" t="n">
        <f aca="false">ROUND(F128*$E128,1)</f>
        <v>0</v>
      </c>
      <c r="M128" s="153" t="n">
        <f aca="false">ROUND(E128*H128,2)</f>
        <v>0</v>
      </c>
      <c r="N128" s="153" t="n">
        <f aca="false">ROUND(I128*E128,2)</f>
        <v>0</v>
      </c>
      <c r="O128" s="153" t="n">
        <f aca="false">ROUND(J128*E128,2)</f>
        <v>0</v>
      </c>
      <c r="P128" s="154" t="n">
        <f aca="false">ROUND(M128+N128+O128,2)</f>
        <v>0</v>
      </c>
      <c r="Q128" s="393"/>
      <c r="R128" s="426"/>
      <c r="S128" s="426"/>
      <c r="T128" s="426"/>
      <c r="U128" s="426"/>
      <c r="V128" s="426"/>
      <c r="W128" s="426"/>
      <c r="X128" s="426"/>
      <c r="Y128" s="426"/>
      <c r="Z128" s="426"/>
      <c r="AA128" s="426"/>
      <c r="AB128" s="426"/>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4.05" hidden="false" customHeight="false" outlineLevel="0" collapsed="false">
      <c r="A129" s="146"/>
      <c r="B129" s="241"/>
      <c r="C129" s="244" t="s">
        <v>276</v>
      </c>
      <c r="D129" s="149" t="s">
        <v>74</v>
      </c>
      <c r="E129" s="423" t="n">
        <v>1</v>
      </c>
      <c r="F129" s="84"/>
      <c r="G129" s="84"/>
      <c r="H129" s="84"/>
      <c r="I129" s="84"/>
      <c r="J129" s="84"/>
      <c r="K129" s="418" t="n">
        <f aca="false">ROUND(SUM(J129+H129+I129),2)</f>
        <v>0</v>
      </c>
      <c r="L129" s="419" t="n">
        <f aca="false">ROUND(F129*$E129,1)</f>
        <v>0</v>
      </c>
      <c r="M129" s="420" t="n">
        <f aca="false">ROUND(E129*H129,2)</f>
        <v>0</v>
      </c>
      <c r="N129" s="420" t="n">
        <f aca="false">ROUND(I129*E129,2)</f>
        <v>0</v>
      </c>
      <c r="O129" s="420" t="n">
        <f aca="false">ROUND(J129*E129,2)</f>
        <v>0</v>
      </c>
      <c r="P129" s="421" t="n">
        <f aca="false">ROUND(M129+N129+O129,2)</f>
        <v>0</v>
      </c>
      <c r="Q129" s="390"/>
      <c r="R129" s="426"/>
      <c r="S129" s="426"/>
      <c r="T129" s="426"/>
      <c r="U129" s="426"/>
      <c r="V129" s="426"/>
      <c r="W129" s="426"/>
      <c r="X129" s="426"/>
      <c r="Y129" s="426"/>
      <c r="Z129" s="426"/>
      <c r="AA129" s="426"/>
      <c r="AB129" s="426"/>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14.05" hidden="false" customHeight="false" outlineLevel="0" collapsed="false">
      <c r="A130" s="146" t="n">
        <v>29</v>
      </c>
      <c r="B130" s="147" t="s">
        <v>66</v>
      </c>
      <c r="C130" s="227" t="s">
        <v>450</v>
      </c>
      <c r="D130" s="214" t="s">
        <v>72</v>
      </c>
      <c r="E130" s="237" t="n">
        <v>24</v>
      </c>
      <c r="F130" s="84"/>
      <c r="G130" s="84"/>
      <c r="H130" s="84"/>
      <c r="I130" s="84"/>
      <c r="J130" s="84"/>
      <c r="K130" s="418" t="n">
        <f aca="false">ROUND(SUM(J130+H130+I130),2)</f>
        <v>0</v>
      </c>
      <c r="L130" s="419" t="n">
        <f aca="false">ROUND(F130*$E130,1)</f>
        <v>0</v>
      </c>
      <c r="M130" s="420" t="n">
        <f aca="false">ROUND(E130*H130,2)</f>
        <v>0</v>
      </c>
      <c r="N130" s="420" t="n">
        <f aca="false">ROUND(I130*E130,2)</f>
        <v>0</v>
      </c>
      <c r="O130" s="420" t="n">
        <f aca="false">ROUND(J130*E130,2)</f>
        <v>0</v>
      </c>
      <c r="P130" s="421" t="n">
        <f aca="false">ROUND(M130+N130+O130,2)</f>
        <v>0</v>
      </c>
      <c r="Q130" s="422"/>
      <c r="R130" s="426"/>
      <c r="S130" s="426"/>
      <c r="T130" s="426"/>
      <c r="U130" s="426"/>
      <c r="V130" s="426"/>
      <c r="W130" s="426"/>
      <c r="X130" s="426"/>
      <c r="Y130" s="426"/>
      <c r="Z130" s="426"/>
      <c r="AA130" s="426"/>
      <c r="AB130" s="426"/>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14.05" hidden="false" customHeight="false" outlineLevel="0" collapsed="false">
      <c r="A131" s="146"/>
      <c r="B131" s="241"/>
      <c r="C131" s="326" t="s">
        <v>451</v>
      </c>
      <c r="D131" s="316" t="s">
        <v>113</v>
      </c>
      <c r="E131" s="416" t="n">
        <v>22.5</v>
      </c>
      <c r="F131" s="84"/>
      <c r="G131" s="84"/>
      <c r="H131" s="84"/>
      <c r="I131" s="84"/>
      <c r="J131" s="84"/>
      <c r="K131" s="151" t="n">
        <f aca="false">ROUND(SUM(J131+H131+I131),2)</f>
        <v>0</v>
      </c>
      <c r="L131" s="224" t="n">
        <f aca="false">ROUND(F131*$E131,1)</f>
        <v>0</v>
      </c>
      <c r="M131" s="153" t="n">
        <f aca="false">ROUND(E131*H131,2)</f>
        <v>0</v>
      </c>
      <c r="N131" s="153" t="n">
        <f aca="false">ROUND(I131*E131,2)</f>
        <v>0</v>
      </c>
      <c r="O131" s="153" t="n">
        <f aca="false">ROUND(J131*E131,2)</f>
        <v>0</v>
      </c>
      <c r="P131" s="154" t="n">
        <f aca="false">ROUND(M131+N131+O131,2)</f>
        <v>0</v>
      </c>
      <c r="Q131" s="390"/>
      <c r="R131" s="426"/>
      <c r="S131" s="426"/>
      <c r="T131" s="426"/>
      <c r="U131" s="426"/>
      <c r="V131" s="426"/>
      <c r="W131" s="426"/>
      <c r="X131" s="426"/>
      <c r="Y131" s="426"/>
      <c r="Z131" s="426"/>
      <c r="AA131" s="426"/>
      <c r="AB131" s="426"/>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14.05" hidden="false" customHeight="false" outlineLevel="0" collapsed="false">
      <c r="A132" s="146"/>
      <c r="B132" s="241"/>
      <c r="C132" s="244" t="s">
        <v>276</v>
      </c>
      <c r="D132" s="149" t="s">
        <v>74</v>
      </c>
      <c r="E132" s="423" t="n">
        <v>1</v>
      </c>
      <c r="F132" s="84"/>
      <c r="G132" s="84"/>
      <c r="H132" s="84"/>
      <c r="I132" s="84"/>
      <c r="J132" s="84"/>
      <c r="K132" s="418" t="n">
        <f aca="false">ROUND(SUM(J132+H132+I132),2)</f>
        <v>0</v>
      </c>
      <c r="L132" s="419" t="n">
        <f aca="false">ROUND(F132*$E132,1)</f>
        <v>0</v>
      </c>
      <c r="M132" s="420" t="n">
        <f aca="false">ROUND(E132*H132,2)</f>
        <v>0</v>
      </c>
      <c r="N132" s="420" t="n">
        <f aca="false">ROUND(I132*E132,2)</f>
        <v>0</v>
      </c>
      <c r="O132" s="420" t="n">
        <f aca="false">ROUND(J132*E132,2)</f>
        <v>0</v>
      </c>
      <c r="P132" s="421" t="n">
        <f aca="false">ROUND(M132+N132+O132,2)</f>
        <v>0</v>
      </c>
      <c r="Q132" s="422"/>
      <c r="R132" s="426"/>
      <c r="S132" s="426"/>
      <c r="T132" s="426"/>
      <c r="U132" s="426"/>
      <c r="V132" s="426"/>
      <c r="W132" s="426"/>
      <c r="X132" s="426"/>
      <c r="Y132" s="426"/>
      <c r="Z132" s="426"/>
      <c r="AA132" s="426"/>
      <c r="AB132" s="426"/>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6.5" hidden="false" customHeight="false" outlineLevel="0" collapsed="false">
      <c r="A133" s="146" t="n">
        <v>30</v>
      </c>
      <c r="B133" s="147" t="s">
        <v>66</v>
      </c>
      <c r="C133" s="301" t="s">
        <v>452</v>
      </c>
      <c r="D133" s="156" t="s">
        <v>68</v>
      </c>
      <c r="E133" s="149" t="n">
        <v>166.8</v>
      </c>
      <c r="F133" s="84"/>
      <c r="G133" s="84"/>
      <c r="H133" s="84"/>
      <c r="I133" s="84"/>
      <c r="J133" s="84"/>
      <c r="K133" s="151" t="n">
        <f aca="false">ROUND(SUM(J133+H133+I133),2)</f>
        <v>0</v>
      </c>
      <c r="L133" s="224" t="n">
        <f aca="false">ROUND(F133*$E133,1)</f>
        <v>0</v>
      </c>
      <c r="M133" s="153" t="n">
        <f aca="false">ROUND(E133*H133,2)</f>
        <v>0</v>
      </c>
      <c r="N133" s="153" t="n">
        <f aca="false">ROUND(I133*E133,2)</f>
        <v>0</v>
      </c>
      <c r="O133" s="153" t="n">
        <f aca="false">ROUND(J133*E133,2)</f>
        <v>0</v>
      </c>
      <c r="P133" s="154" t="n">
        <f aca="false">ROUND(M133+N133+O133,2)</f>
        <v>0</v>
      </c>
      <c r="Q133" s="390"/>
      <c r="R133" s="426"/>
      <c r="S133" s="426"/>
      <c r="T133" s="426"/>
      <c r="U133" s="426"/>
      <c r="V133" s="426"/>
      <c r="W133" s="426"/>
      <c r="X133" s="426"/>
      <c r="Y133" s="426"/>
      <c r="Z133" s="426"/>
      <c r="AA133" s="426"/>
      <c r="AB133" s="426"/>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14.05" hidden="false" customHeight="false" outlineLevel="0" collapsed="false">
      <c r="A134" s="146"/>
      <c r="B134" s="241"/>
      <c r="C134" s="326" t="s">
        <v>453</v>
      </c>
      <c r="D134" s="316" t="s">
        <v>108</v>
      </c>
      <c r="E134" s="416" t="n">
        <f aca="false">ROUND(E133*1.1,2)</f>
        <v>183.48</v>
      </c>
      <c r="F134" s="84"/>
      <c r="G134" s="84"/>
      <c r="H134" s="84"/>
      <c r="I134" s="84"/>
      <c r="J134" s="84"/>
      <c r="K134" s="151" t="n">
        <f aca="false">ROUND(SUM(J134+H134+I134),2)</f>
        <v>0</v>
      </c>
      <c r="L134" s="224" t="n">
        <f aca="false">ROUND(F134*$E134,1)</f>
        <v>0</v>
      </c>
      <c r="M134" s="153" t="n">
        <f aca="false">ROUND(E134*H134,2)</f>
        <v>0</v>
      </c>
      <c r="N134" s="153" t="n">
        <f aca="false">ROUND(I134*E134,2)</f>
        <v>0</v>
      </c>
      <c r="O134" s="153" t="n">
        <f aca="false">ROUND(J134*E134,2)</f>
        <v>0</v>
      </c>
      <c r="P134" s="154" t="n">
        <f aca="false">ROUND(M134+N134+O134,2)</f>
        <v>0</v>
      </c>
      <c r="Q134" s="390"/>
      <c r="R134" s="426"/>
      <c r="S134" s="426"/>
      <c r="T134" s="426"/>
      <c r="U134" s="426"/>
      <c r="V134" s="426"/>
      <c r="W134" s="426"/>
      <c r="X134" s="426"/>
      <c r="Y134" s="426"/>
      <c r="Z134" s="426"/>
      <c r="AA134" s="426"/>
      <c r="AB134" s="426"/>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14.05" hidden="false" customHeight="false" outlineLevel="0" collapsed="false">
      <c r="A135" s="146"/>
      <c r="B135" s="241"/>
      <c r="C135" s="244" t="s">
        <v>276</v>
      </c>
      <c r="D135" s="149" t="s">
        <v>74</v>
      </c>
      <c r="E135" s="423" t="n">
        <v>1</v>
      </c>
      <c r="F135" s="84"/>
      <c r="G135" s="84"/>
      <c r="H135" s="84"/>
      <c r="I135" s="84"/>
      <c r="J135" s="84"/>
      <c r="K135" s="418" t="n">
        <f aca="false">ROUND(SUM(J135+H135+I135),2)</f>
        <v>0</v>
      </c>
      <c r="L135" s="419" t="n">
        <f aca="false">ROUND(F135*$E135,1)</f>
        <v>0</v>
      </c>
      <c r="M135" s="420" t="n">
        <f aca="false">ROUND(E135*H135,2)</f>
        <v>0</v>
      </c>
      <c r="N135" s="420" t="n">
        <f aca="false">ROUND(I135*E135,2)</f>
        <v>0</v>
      </c>
      <c r="O135" s="420" t="n">
        <f aca="false">ROUND(J135*E135,2)</f>
        <v>0</v>
      </c>
      <c r="P135" s="421" t="n">
        <f aca="false">ROUND(M135+N135+O135,2)</f>
        <v>0</v>
      </c>
      <c r="Q135" s="422"/>
      <c r="R135" s="426"/>
      <c r="S135" s="426"/>
      <c r="T135" s="426"/>
      <c r="U135" s="426"/>
      <c r="V135" s="426"/>
      <c r="W135" s="426"/>
      <c r="X135" s="426"/>
      <c r="Y135" s="426"/>
      <c r="Z135" s="426"/>
      <c r="AA135" s="426"/>
      <c r="AB135" s="426"/>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4.05" hidden="false" customHeight="false" outlineLevel="0" collapsed="false">
      <c r="A136" s="146"/>
      <c r="B136" s="230"/>
      <c r="C136" s="231" t="s">
        <v>454</v>
      </c>
      <c r="D136" s="214"/>
      <c r="E136" s="214"/>
      <c r="F136" s="84"/>
      <c r="G136" s="84"/>
      <c r="H136" s="84"/>
      <c r="I136" s="84"/>
      <c r="J136" s="84"/>
      <c r="K136" s="266"/>
      <c r="L136" s="233" t="n">
        <f aca="false">SUM(L118:L135)</f>
        <v>0</v>
      </c>
      <c r="M136" s="234" t="n">
        <f aca="false">SUM(M117:M135)</f>
        <v>0</v>
      </c>
      <c r="N136" s="234" t="n">
        <f aca="false">SUM(N117:N135)</f>
        <v>0</v>
      </c>
      <c r="O136" s="234" t="n">
        <f aca="false">SUM(O117:O135)</f>
        <v>0</v>
      </c>
      <c r="P136" s="234" t="n">
        <f aca="false">SUM(P117:P135)</f>
        <v>0</v>
      </c>
      <c r="Q136" s="235"/>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s="173" customFormat="true" ht="12.75" hidden="false" customHeight="false" outlineLevel="0" collapsed="false">
      <c r="A137" s="160"/>
      <c r="B137" s="273"/>
      <c r="C137" s="274"/>
      <c r="D137" s="160"/>
      <c r="E137" s="160"/>
      <c r="F137" s="160"/>
      <c r="G137" s="160"/>
      <c r="H137" s="160"/>
      <c r="I137" s="160"/>
      <c r="J137" s="160"/>
      <c r="K137" s="160"/>
      <c r="L137" s="275"/>
      <c r="M137" s="276"/>
      <c r="N137" s="276"/>
      <c r="O137" s="276"/>
      <c r="P137" s="276"/>
      <c r="Q137" s="277"/>
    </row>
    <row r="138" customFormat="false" ht="12.75" hidden="false" customHeight="false" outlineLevel="0" collapsed="false">
      <c r="A138" s="149"/>
      <c r="B138" s="167"/>
      <c r="C138" s="168"/>
      <c r="D138" s="156"/>
      <c r="E138" s="156"/>
      <c r="F138" s="169"/>
      <c r="G138" s="169"/>
      <c r="H138" s="169"/>
      <c r="I138" s="169"/>
      <c r="J138" s="170" t="s">
        <v>41</v>
      </c>
      <c r="K138" s="169"/>
      <c r="L138" s="171" t="n">
        <f aca="false">L24+L60+L116+L136</f>
        <v>0</v>
      </c>
      <c r="M138" s="172" t="n">
        <f aca="false">M24+M60+M116+M136</f>
        <v>0</v>
      </c>
      <c r="N138" s="172" t="n">
        <f aca="false">N24+N60+N116+N136</f>
        <v>0</v>
      </c>
      <c r="O138" s="172" t="n">
        <f aca="false">O24+O60+O116+O136</f>
        <v>0</v>
      </c>
      <c r="P138" s="172" t="n">
        <f aca="false">P24+P60+P116+P136</f>
        <v>0</v>
      </c>
      <c r="Q138" s="278"/>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s="182" customFormat="true" ht="12.75" hidden="false" customHeight="false" outlineLevel="0" collapsed="false">
      <c r="A139" s="174"/>
      <c r="B139" s="175"/>
      <c r="C139" s="176"/>
      <c r="D139" s="177"/>
      <c r="E139" s="177"/>
      <c r="F139" s="178"/>
      <c r="G139" s="178"/>
      <c r="H139" s="178"/>
      <c r="I139" s="177"/>
      <c r="J139" s="170" t="s">
        <v>90</v>
      </c>
      <c r="K139" s="179" t="s">
        <v>351</v>
      </c>
      <c r="L139" s="180"/>
      <c r="M139" s="181"/>
      <c r="N139" s="181" t="n">
        <v>0</v>
      </c>
      <c r="O139" s="181"/>
      <c r="P139" s="181" t="n">
        <f aca="false">SUM(M139:O139)</f>
        <v>0</v>
      </c>
      <c r="Q139" s="279"/>
    </row>
    <row r="140" customFormat="false" ht="12.75" hidden="false" customHeight="false" outlineLevel="0" collapsed="false">
      <c r="A140" s="174"/>
      <c r="B140" s="175"/>
      <c r="C140" s="176"/>
      <c r="D140" s="177"/>
      <c r="E140" s="177"/>
      <c r="F140" s="178"/>
      <c r="G140" s="178"/>
      <c r="H140" s="178"/>
      <c r="I140" s="177"/>
      <c r="J140" s="170" t="s">
        <v>92</v>
      </c>
      <c r="K140" s="178"/>
      <c r="L140" s="180"/>
      <c r="M140" s="181" t="n">
        <f aca="false">SUM(M138:M139)</f>
        <v>0</v>
      </c>
      <c r="N140" s="181" t="n">
        <f aca="false">SUM(N138:N139)</f>
        <v>0</v>
      </c>
      <c r="O140" s="181" t="n">
        <f aca="false">SUM(O138:O139)</f>
        <v>0</v>
      </c>
      <c r="P140" s="181" t="n">
        <f aca="false">SUM(P138:P139)</f>
        <v>0</v>
      </c>
      <c r="Q140" s="279"/>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2.75" hidden="false" customHeight="false" outlineLevel="0" collapsed="false">
      <c r="A141" s="280"/>
      <c r="B141" s="281"/>
      <c r="C141" s="282"/>
      <c r="D141" s="283"/>
      <c r="E141" s="283"/>
      <c r="F141" s="284"/>
      <c r="G141" s="284"/>
      <c r="H141" s="284"/>
      <c r="I141" s="283"/>
      <c r="J141" s="192"/>
      <c r="K141" s="284"/>
      <c r="L141" s="285"/>
      <c r="M141" s="279"/>
      <c r="N141" s="279"/>
      <c r="O141" s="279"/>
      <c r="P141" s="279"/>
      <c r="Q141" s="279"/>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s="288" customFormat="true" ht="12.8" hidden="false" customHeight="false" outlineLevel="0" collapsed="false">
      <c r="A142" s="189"/>
      <c r="B142" s="204"/>
      <c r="C142" s="45" t="s">
        <v>22</v>
      </c>
      <c r="D142" s="190"/>
      <c r="E142" s="190"/>
      <c r="F142" s="38"/>
      <c r="G142" s="38"/>
      <c r="H142" s="38"/>
      <c r="I142" s="190"/>
      <c r="J142" s="38"/>
      <c r="K142" s="38"/>
      <c r="L142" s="286"/>
      <c r="M142" s="38"/>
      <c r="N142" s="38"/>
      <c r="O142" s="192" t="s">
        <v>17</v>
      </c>
      <c r="P142" s="193" t="n">
        <f aca="false">P140</f>
        <v>0</v>
      </c>
      <c r="Q142" s="287"/>
    </row>
    <row r="143" customFormat="false" ht="12.8" hidden="false" customHeight="false" outlineLevel="0" collapsed="false">
      <c r="A143" s="189"/>
      <c r="B143" s="204"/>
      <c r="C143" s="0"/>
      <c r="D143" s="190"/>
      <c r="E143" s="190"/>
      <c r="F143" s="38"/>
      <c r="G143" s="38"/>
      <c r="H143" s="38"/>
      <c r="I143" s="190"/>
      <c r="J143" s="38"/>
      <c r="K143" s="38"/>
      <c r="L143" s="286"/>
      <c r="M143" s="38"/>
      <c r="N143" s="38"/>
      <c r="O143" s="192"/>
      <c r="P143" s="193"/>
      <c r="Q143" s="287"/>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2.8" hidden="false" customHeight="false" outlineLevel="0" collapsed="false">
      <c r="A144" s="189"/>
      <c r="B144" s="204"/>
      <c r="C144" s="1" t="s">
        <v>23</v>
      </c>
      <c r="D144" s="190"/>
      <c r="E144" s="190"/>
      <c r="F144" s="38"/>
      <c r="G144" s="38"/>
      <c r="H144" s="38"/>
      <c r="I144" s="190"/>
      <c r="J144" s="38"/>
      <c r="K144" s="38"/>
      <c r="L144" s="286"/>
      <c r="M144" s="38"/>
      <c r="N144" s="38"/>
      <c r="O144" s="192"/>
      <c r="P144" s="193"/>
      <c r="Q144" s="28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s="188" customFormat="true" ht="13.8" hidden="false" customHeight="false" outlineLevel="0" collapsed="false">
      <c r="A145" s="289"/>
      <c r="B145" s="202"/>
      <c r="C145" s="0"/>
      <c r="D145" s="191"/>
      <c r="E145" s="1"/>
      <c r="F145" s="38"/>
      <c r="G145" s="1"/>
      <c r="H145" s="1"/>
      <c r="I145" s="191"/>
      <c r="J145" s="1"/>
      <c r="K145" s="1"/>
      <c r="L145" s="1"/>
      <c r="M145" s="191"/>
      <c r="N145" s="1"/>
      <c r="O145" s="173"/>
      <c r="P145" s="1"/>
      <c r="Q145" s="173"/>
    </row>
    <row r="146" s="1" customFormat="true" ht="12.8" hidden="false" customHeight="false" outlineLevel="0" collapsed="false">
      <c r="A146" s="289"/>
      <c r="B146" s="202"/>
      <c r="C146" s="45" t="s">
        <v>24</v>
      </c>
      <c r="F146" s="38"/>
      <c r="M146" s="173"/>
      <c r="O146" s="173"/>
      <c r="Q146" s="173"/>
    </row>
    <row r="147" customFormat="false" ht="12.8" hidden="false" customHeight="false" outlineLevel="0" collapsed="false">
      <c r="C147" s="0"/>
    </row>
    <row r="148" customFormat="false" ht="12.8" hidden="false" customHeight="false" outlineLevel="0" collapsed="false">
      <c r="C148" s="1" t="s">
        <v>23</v>
      </c>
    </row>
  </sheetData>
  <mergeCells count="19">
    <mergeCell ref="A13:A15"/>
    <mergeCell ref="B13:B15"/>
    <mergeCell ref="D13:K13"/>
    <mergeCell ref="L13:P13"/>
    <mergeCell ref="D14:D15"/>
    <mergeCell ref="E14:E15"/>
    <mergeCell ref="F14:F15"/>
    <mergeCell ref="G14:G15"/>
    <mergeCell ref="H14:H15"/>
    <mergeCell ref="I14:I15"/>
    <mergeCell ref="J14:J15"/>
    <mergeCell ref="K14:K15"/>
    <mergeCell ref="L14:L15"/>
    <mergeCell ref="M14:M15"/>
    <mergeCell ref="N14:N15"/>
    <mergeCell ref="O14:O15"/>
    <mergeCell ref="P14:P15"/>
    <mergeCell ref="R74:AB113"/>
    <mergeCell ref="R125:AB135"/>
  </mergeCells>
  <printOptions headings="false" gridLines="false" gridLinesSet="true" horizontalCentered="true" verticalCentered="false"/>
  <pageMargins left="0" right="0" top="0.7875" bottom="0.7875" header="0.511805555555555" footer="0.315277777777778"/>
  <pageSetup paperSize="9" scale="88"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oddFooter>
  </headerFooter>
  <rowBreaks count="1" manualBreakCount="1">
    <brk id="118" man="true" max="16383" min="0"/>
  </rowBreaks>
</worksheet>
</file>

<file path=docProps/app.xml><?xml version="1.0" encoding="utf-8"?>
<Properties xmlns="http://schemas.openxmlformats.org/officeDocument/2006/extended-properties" xmlns:vt="http://schemas.openxmlformats.org/officeDocument/2006/docPropsVTypes">
  <TotalTime>19</TotalTime>
  <Application>LibreOffice/5.0.3.2$Windows_x86 LibreOffice_project/e5f16313668ac592c1bfb310f4390624e3dbfb75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2018-05-11T12:05:03Z</dcterms:created>
  <dc:creator>Kārlis Beihmanis</dc:creator>
  <dc:language>de-CH</dc:language>
  <dcterms:modified xsi:type="dcterms:W3CDTF">2018-05-31T11:15:23Z</dcterms:modified>
  <cp:revision>4</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