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20\docs\Pagaidu dokumenti\Renovācija_iepirkums\Altum_iepirkumi\27_Darza_5_7\"/>
    </mc:Choice>
  </mc:AlternateContent>
  <xr:revisionPtr revIDLastSave="0" documentId="8_{6C4D4DF7-C0AF-4B2F-93A0-84A3C750394E}" xr6:coauthVersionLast="32" xr6:coauthVersionMax="32" xr10:uidLastSave="{00000000-0000-0000-0000-000000000000}"/>
  <bookViews>
    <workbookView xWindow="0" yWindow="0" windowWidth="14625" windowHeight="11880" tabRatio="990" activeTab="9" xr2:uid="{00000000-000D-0000-FFFF-FFFF00000000}"/>
  </bookViews>
  <sheets>
    <sheet name="sat" sheetId="1" r:id="rId1"/>
    <sheet name="kop" sheetId="2" r:id="rId2"/>
    <sheet name="kpdv" sheetId="3" r:id="rId3"/>
    <sheet name="ar" sheetId="4" r:id="rId4"/>
    <sheet name="cok" sheetId="5" r:id="rId5"/>
    <sheet name="ps" sheetId="6" r:id="rId6"/>
    <sheet name="bs" sheetId="7" r:id="rId7"/>
    <sheet name="ja" sheetId="8" r:id="rId8"/>
    <sheet name="im" sheetId="9" r:id="rId9"/>
    <sheet name="avk" sheetId="10" r:id="rId10"/>
    <sheet name="za" sheetId="11" r:id="rId11"/>
    <sheet name="ga" sheetId="12" r:id="rId12"/>
  </sheets>
  <definedNames>
    <definedName name="_xlnm._FilterDatabase" localSheetId="3">ar!$A$11:$WVP$165</definedName>
    <definedName name="_xlnm._FilterDatabase" localSheetId="9">avk!$A$11:$WVY$59</definedName>
    <definedName name="_xlnm._FilterDatabase" localSheetId="6">bs!$A$11:$WWB$65</definedName>
    <definedName name="_xlnm._FilterDatabase" localSheetId="4">cok!$A$11:$WWA$68</definedName>
    <definedName name="_xlnm._FilterDatabase" localSheetId="8">im!$A$11:$WWB$52</definedName>
    <definedName name="_xlnm._FilterDatabase" localSheetId="7">ja!$A$11:$WWB$79</definedName>
    <definedName name="_xlnm._FilterDatabase" localSheetId="5">ps!$A$11:$WWA$26</definedName>
    <definedName name="_xlnm.Print_Area" localSheetId="11">ga!$A$1:$R$53</definedName>
    <definedName name="_xlnm.Print_Titles" localSheetId="3">ar!$11:$11</definedName>
    <definedName name="_xlnm.Print_Titles" localSheetId="9">avk!$11:$11</definedName>
    <definedName name="_xlnm.Print_Titles" localSheetId="6">bs!$11:$11</definedName>
    <definedName name="_xlnm.Print_Titles" localSheetId="4">cok!$11:$11</definedName>
    <definedName name="_xlnm.Print_Titles" localSheetId="11">ga!$13:$13</definedName>
    <definedName name="_xlnm.Print_Titles" localSheetId="8">im!$11:$11</definedName>
    <definedName name="_xlnm.Print_Titles" localSheetId="7">ja!$11:$11</definedName>
    <definedName name="_xlnm.Print_Titles" localSheetId="5">ps!$11:$11</definedName>
    <definedName name="_xlnm.Print_Titles" localSheetId="10">za!$11:$11</definedName>
  </definedNames>
  <calcPr calcId="179017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18" i="12" l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17" i="12"/>
  <c r="F13" i="12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B13" i="12"/>
  <c r="C13" i="12" s="1"/>
  <c r="C11" i="11"/>
  <c r="D11" i="11" s="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B11" i="11"/>
  <c r="A147" i="10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46" i="10"/>
  <c r="A131" i="10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30" i="10"/>
  <c r="A115" i="10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14" i="10"/>
  <c r="A99" i="10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98" i="10"/>
  <c r="A83" i="10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82" i="10"/>
  <c r="A67" i="10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65" i="10"/>
  <c r="A66" i="10" s="1"/>
  <c r="A53" i="10"/>
  <c r="A54" i="10" s="1"/>
  <c r="A55" i="10" s="1"/>
  <c r="A56" i="10" s="1"/>
  <c r="A57" i="10" s="1"/>
  <c r="A58" i="10" s="1"/>
  <c r="A59" i="10" s="1"/>
  <c r="A60" i="10" s="1"/>
  <c r="A61" i="10" s="1"/>
  <c r="A62" i="10" s="1"/>
  <c r="A50" i="10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C11" i="10"/>
  <c r="D11" i="10" s="1"/>
  <c r="E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B11" i="10"/>
  <c r="C11" i="9"/>
  <c r="D11" i="9" s="1"/>
  <c r="E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B11" i="9"/>
  <c r="A30" i="8"/>
  <c r="A31" i="8" s="1"/>
  <c r="A29" i="8"/>
  <c r="A19" i="8"/>
  <c r="A20" i="8" s="1"/>
  <c r="A21" i="8" s="1"/>
  <c r="A22" i="8" s="1"/>
  <c r="A23" i="8" s="1"/>
  <c r="A24" i="8" s="1"/>
  <c r="A25" i="8" s="1"/>
  <c r="E11" i="8"/>
  <c r="G11" i="8" s="1"/>
  <c r="H11" i="8" s="1"/>
  <c r="I11" i="8" s="1"/>
  <c r="J11" i="8" s="1"/>
  <c r="K11" i="8" s="1"/>
  <c r="L11" i="8" s="1"/>
  <c r="M11" i="8" s="1"/>
  <c r="N11" i="8" s="1"/>
  <c r="O11" i="8" s="1"/>
  <c r="P11" i="8" s="1"/>
  <c r="Q11" i="8" s="1"/>
  <c r="C11" i="8"/>
  <c r="D11" i="8" s="1"/>
  <c r="B11" i="8"/>
  <c r="C11" i="7"/>
  <c r="D11" i="7" s="1"/>
  <c r="E11" i="7" s="1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Q11" i="7" s="1"/>
  <c r="B11" i="7"/>
  <c r="E11" i="6"/>
  <c r="G11" i="6" s="1"/>
  <c r="H11" i="6" s="1"/>
  <c r="I11" i="6" s="1"/>
  <c r="J11" i="6" s="1"/>
  <c r="K11" i="6" s="1"/>
  <c r="L11" i="6" s="1"/>
  <c r="M11" i="6" s="1"/>
  <c r="N11" i="6" s="1"/>
  <c r="O11" i="6" s="1"/>
  <c r="P11" i="6" s="1"/>
  <c r="Q11" i="6" s="1"/>
  <c r="C11" i="6"/>
  <c r="D11" i="6" s="1"/>
  <c r="B11" i="6"/>
  <c r="B11" i="5"/>
  <c r="C11" i="5" s="1"/>
  <c r="D11" i="5" s="1"/>
  <c r="E11" i="5" s="1"/>
  <c r="G11" i="5" s="1"/>
  <c r="H11" i="5" s="1"/>
  <c r="I11" i="5" s="1"/>
  <c r="J11" i="5" s="1"/>
  <c r="K11" i="5" s="1"/>
  <c r="L11" i="5" s="1"/>
  <c r="M11" i="5" s="1"/>
  <c r="N11" i="5" s="1"/>
  <c r="O11" i="5" s="1"/>
  <c r="P11" i="5" s="1"/>
  <c r="Q11" i="5" s="1"/>
  <c r="A165" i="4"/>
  <c r="A163" i="4"/>
  <c r="A162" i="4"/>
  <c r="A160" i="4"/>
  <c r="A159" i="4"/>
  <c r="A158" i="4"/>
  <c r="A157" i="4"/>
  <c r="A154" i="4"/>
  <c r="A153" i="4"/>
  <c r="A152" i="4"/>
  <c r="A151" i="4"/>
  <c r="A150" i="4"/>
  <c r="A148" i="4"/>
  <c r="A147" i="4"/>
  <c r="A143" i="4"/>
  <c r="A141" i="4"/>
  <c r="A136" i="4"/>
  <c r="A130" i="4"/>
  <c r="A131" i="4" s="1"/>
  <c r="A132" i="4" s="1"/>
  <c r="A133" i="4" s="1"/>
  <c r="A134" i="4" s="1"/>
  <c r="A135" i="4" s="1"/>
  <c r="A128" i="4"/>
  <c r="A127" i="4"/>
  <c r="A125" i="4"/>
  <c r="A124" i="4"/>
  <c r="A123" i="4"/>
  <c r="A120" i="4"/>
  <c r="A119" i="4"/>
  <c r="A11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1" i="4"/>
  <c r="A81" i="4"/>
  <c r="A73" i="4"/>
  <c r="A71" i="4"/>
  <c r="A67" i="4"/>
  <c r="A66" i="4"/>
  <c r="A65" i="4"/>
  <c r="A63" i="4"/>
  <c r="A62" i="4"/>
  <c r="A61" i="4"/>
  <c r="A60" i="4"/>
  <c r="A59" i="4"/>
  <c r="A58" i="4"/>
  <c r="A54" i="4"/>
  <c r="A53" i="4"/>
  <c r="A52" i="4"/>
  <c r="A51" i="4"/>
  <c r="A50" i="4"/>
  <c r="A49" i="4"/>
  <c r="A44" i="4"/>
  <c r="A42" i="4"/>
  <c r="A39" i="4"/>
  <c r="A37" i="4"/>
  <c r="A27" i="4"/>
  <c r="A28" i="4" s="1"/>
  <c r="A29" i="4" s="1"/>
  <c r="A30" i="4" s="1"/>
  <c r="A31" i="4" s="1"/>
  <c r="A32" i="4" s="1"/>
  <c r="A33" i="4" s="1"/>
  <c r="A34" i="4" s="1"/>
  <c r="A35" i="4" s="1"/>
  <c r="A26" i="4"/>
  <c r="A24" i="4"/>
  <c r="A18" i="4"/>
  <c r="A17" i="4"/>
  <c r="A14" i="4"/>
  <c r="A13" i="4"/>
  <c r="E11" i="4"/>
  <c r="F11" i="4" s="1"/>
  <c r="G11" i="4" s="1"/>
  <c r="H11" i="4" s="1"/>
  <c r="I11" i="4" s="1"/>
  <c r="J11" i="4" s="1"/>
  <c r="K11" i="4" s="1"/>
  <c r="L11" i="4" s="1"/>
  <c r="M11" i="4" s="1"/>
  <c r="N11" i="4" s="1"/>
  <c r="O11" i="4" s="1"/>
  <c r="P11" i="4" s="1"/>
  <c r="C11" i="4"/>
  <c r="D11" i="4" s="1"/>
  <c r="B11" i="4"/>
  <c r="G24" i="3"/>
  <c r="G22" i="3"/>
  <c r="G23" i="3" s="1"/>
  <c r="F22" i="3"/>
  <c r="E22" i="3"/>
  <c r="D22" i="3"/>
  <c r="G25" i="3" s="1"/>
  <c r="F12" i="2" s="1"/>
  <c r="G13" i="2" s="1"/>
  <c r="G14" i="2" s="1"/>
  <c r="G15" i="2" s="1"/>
  <c r="C22" i="3"/>
  <c r="A15" i="3"/>
  <c r="A16" i="3" s="1"/>
  <c r="A17" i="3" s="1"/>
  <c r="A14" i="3"/>
  <c r="H1" i="5" s="1"/>
  <c r="D5" i="2"/>
  <c r="B17" i="1"/>
  <c r="B16" i="1"/>
  <c r="B15" i="1"/>
  <c r="B14" i="1"/>
  <c r="B13" i="1"/>
  <c r="B12" i="1"/>
  <c r="B11" i="1"/>
  <c r="B10" i="1"/>
  <c r="B9" i="1"/>
  <c r="A18" i="3" l="1"/>
  <c r="H1" i="8"/>
  <c r="H1" i="7"/>
  <c r="G26" i="3"/>
  <c r="G29" i="3" l="1"/>
  <c r="G27" i="3"/>
  <c r="G28" i="3" s="1"/>
  <c r="H1" i="9"/>
  <c r="A19" i="3"/>
  <c r="A20" i="3" l="1"/>
  <c r="G1" i="11" s="1"/>
  <c r="H1" i="10"/>
  <c r="G30" i="3"/>
</calcChain>
</file>

<file path=xl/sharedStrings.xml><?xml version="1.0" encoding="utf-8"?>
<sst xmlns="http://schemas.openxmlformats.org/spreadsheetml/2006/main" count="2120" uniqueCount="591">
  <si>
    <t>Satura rādītājs</t>
  </si>
  <si>
    <t>Nr.</t>
  </si>
  <si>
    <t>Lokālās tāmes nosaukums</t>
  </si>
  <si>
    <t>Lappuses Nr.</t>
  </si>
  <si>
    <t>Titullapa</t>
  </si>
  <si>
    <t>Projekta sastāvs</t>
  </si>
  <si>
    <t>Paskaidrojuma raksts</t>
  </si>
  <si>
    <t>Kopsavilkuma aprēķini pa darbu vai konstruktīvo elementu veidiem N.1.</t>
  </si>
  <si>
    <t>Izmaksu aprēķins sastādīts saskaņā ar Latvijas būvnormatīviem LBN 501-17</t>
  </si>
  <si>
    <t>'' Būvizmaksu noteikšanas kārtība ''</t>
  </si>
  <si>
    <t>pamatojoties uz būvprojektu un ievērojot metodiskos norādījumus Būvprojektu</t>
  </si>
  <si>
    <t>ekonomiskās daļas (tāmju) sastādīšanai, kurus parakstījis ekonomikas ministrs J.Strods</t>
  </si>
  <si>
    <t>Būvizmaksu aprēķini veikti ar datorprogrammu , kuras datu bāze sastādīta ,</t>
  </si>
  <si>
    <t>bet pārējo darbu veidiem par pamatu ņemot</t>
  </si>
  <si>
    <t>Latvijas būvinženieru savienības izdotos '' Būvniecības tāmju normatīvi ''</t>
  </si>
  <si>
    <t>celtniecības organizāciju un būvmateriālu realizācijas firmu norādījumus un aplēses.</t>
  </si>
  <si>
    <t>Materiālu cenas vidējās tirgus cenas valstī uz doto brīdi</t>
  </si>
  <si>
    <t>atbilstoši Pasūtītāja norādītajām kvalitātes prasībām. Atsevišķas firmas paskaidro, ka</t>
  </si>
  <si>
    <t>materiālu cenas ir mainīgas un iespējamas dažāda veida atlaides gan atsevišķiem</t>
  </si>
  <si>
    <t>materiāliem gan pirkuma izmaksas kopsummai. Izmaksu aprēķinos atlaides nav ietvertas.</t>
  </si>
  <si>
    <t>Materiālu transporta rēķināti no lokālo tāmju kopsavilkuma no materiālu izmaksas kopsummas.</t>
  </si>
  <si>
    <t>Izmaksu aprēķinos neuzrādīto palīgdarbu , komplektējošo un palīgmateriālu izmaksas</t>
  </si>
  <si>
    <t>ietvertas attiecīgo darbu izcenojumos.</t>
  </si>
  <si>
    <t>Darba alga aprēķinos pieņemta ņemot vērā vidējās tirgus cenas valstī uz doto brīdi.</t>
  </si>
  <si>
    <t>Sociālās apdrošināšanas maksājumi 24,09 % no darba algas.</t>
  </si>
  <si>
    <t>Aprēķinos pieņemts , ka darbus veiks celtniecības firma, kuras virsizdevumi un</t>
  </si>
  <si>
    <t>plānotā peļņa atspoguļota kopsavilkuma aprēķini pa darbu vai konstruktīvo elementu veidiem</t>
  </si>
  <si>
    <t>Pievienotās vērtības nodoklis 21%</t>
  </si>
  <si>
    <t>Aprēķini sastādīti lai Pasūtītājs orientētos iespējamās darbu izmaksās.</t>
  </si>
  <si>
    <t>Sastādīja:</t>
  </si>
  <si>
    <t>Būvniecības koptāme</t>
  </si>
  <si>
    <t>Būves nosaukums: Daudzīvokļu dzīvojamā ēka</t>
  </si>
  <si>
    <t>Būves adrese: Dārza iela 5/7, Liepāja</t>
  </si>
  <si>
    <t>Nr.p.k.</t>
  </si>
  <si>
    <t>Objekta nosaukums</t>
  </si>
  <si>
    <t>Objekta izmaksas, Euro</t>
  </si>
  <si>
    <t>Fasādes vienkāršota atjaunošana Dārza ielā 5/7, Liepājā</t>
  </si>
  <si>
    <t>Kopā:</t>
  </si>
  <si>
    <t>bez PVN</t>
  </si>
  <si>
    <t>PVN:</t>
  </si>
  <si>
    <t>Pavisam kopā:</t>
  </si>
  <si>
    <t>Būvprakses sertifikāts Nr.</t>
  </si>
  <si>
    <t>Pārbaudīja:</t>
  </si>
  <si>
    <t>sertifikāta Nr.</t>
  </si>
  <si>
    <t>Kopsavilkuma aprēķini pa darbu vai konstruktīvo elementu veidiem.</t>
  </si>
  <si>
    <t>Objekta nosaukums: Fasādes vienkāršota atjaunošana</t>
  </si>
  <si>
    <t>Objekta adrese: Dārza iela 5/7, Liepājā,</t>
  </si>
  <si>
    <t>Pasūtījuma Nr.:WS-60-17</t>
  </si>
  <si>
    <t>Par kopējo summu, euro::</t>
  </si>
  <si>
    <t>Kopājā darbietilpība, c/h:</t>
  </si>
  <si>
    <t>Lokālās tāmes Nr.</t>
  </si>
  <si>
    <t>Darba veids vai konstruktīvā elementa nosaukums</t>
  </si>
  <si>
    <t>Darba ietilpība, (c/h)</t>
  </si>
  <si>
    <t>Tai skaitā</t>
  </si>
  <si>
    <t>Būvdarbu izmaksas, (euro)</t>
  </si>
  <si>
    <t>Darba alga, (euro)</t>
  </si>
  <si>
    <t>Materiāli, (euro)</t>
  </si>
  <si>
    <t>Mehānismi, (euro)</t>
  </si>
  <si>
    <t>Ārsienu siltināšana</t>
  </si>
  <si>
    <t>Cokola siltināšana</t>
  </si>
  <si>
    <t>Pagraba siltināšana</t>
  </si>
  <si>
    <t>Bēniņu siltināšana</t>
  </si>
  <si>
    <t>Jumta atjaunošana</t>
  </si>
  <si>
    <t>Ieejas mezglu atjaunošana</t>
  </si>
  <si>
    <t>Apkure un ventilācija</t>
  </si>
  <si>
    <t>Zibensaizsardzība</t>
  </si>
  <si>
    <t>Gāzes apgāde</t>
  </si>
  <si>
    <t>Kopā būvdarbi:</t>
  </si>
  <si>
    <t>Virsizdevumi (T.SK. DARBA AIZSARDZĪBA):</t>
  </si>
  <si>
    <t>Peļņa:</t>
  </si>
  <si>
    <t>Darba devēja sociālais nodoklis:</t>
  </si>
  <si>
    <t>kopā bez PVN</t>
  </si>
  <si>
    <t>Finanšu rezerve:</t>
  </si>
  <si>
    <t>kopā</t>
  </si>
  <si>
    <t>kopā ar PVN</t>
  </si>
  <si>
    <t>Lokālā tāme Nr.:</t>
  </si>
  <si>
    <t>Tāme sastādīta 2018.gada tirgus cenās, pamatojoties uz</t>
  </si>
  <si>
    <t>AR,BK</t>
  </si>
  <si>
    <t>daļas rasējumiem.</t>
  </si>
  <si>
    <t>Tāmes izmaksas euro:</t>
  </si>
  <si>
    <t>Tāme sastādīta  201_.gada ___.______________</t>
  </si>
  <si>
    <t>Kods</t>
  </si>
  <si>
    <t>Materiāla un darba nosaukums, izmērs (mm)</t>
  </si>
  <si>
    <t>Mērvienība</t>
  </si>
  <si>
    <t>Apjomi</t>
  </si>
  <si>
    <t>Vienības izmaksas</t>
  </si>
  <si>
    <t>Kopā uz visu apjomu</t>
  </si>
  <si>
    <t>Laika norma,
c/h</t>
  </si>
  <si>
    <r>
      <rPr>
        <i/>
        <sz val="8"/>
        <rFont val="Arial"/>
        <family val="2"/>
        <charset val="204"/>
      </rPr>
      <t>Darba apmaksas likme,</t>
    </r>
    <r>
      <rPr>
        <sz val="8"/>
        <rFont val="Arial"/>
        <family val="2"/>
        <charset val="204"/>
      </rPr>
      <t>euro</t>
    </r>
    <r>
      <rPr>
        <sz val="8"/>
        <rFont val="Arial"/>
        <family val="2"/>
        <charset val="204"/>
      </rPr>
      <t>/h</t>
    </r>
  </si>
  <si>
    <r>
      <rPr>
        <i/>
        <sz val="8"/>
        <rFont val="Arial"/>
        <family val="2"/>
        <charset val="204"/>
      </rPr>
      <t>Darba alga,</t>
    </r>
    <r>
      <rPr>
        <i/>
        <sz val="8"/>
        <rFont val="Arial"/>
        <family val="2"/>
        <charset val="204"/>
      </rPr>
      <t>euro</t>
    </r>
  </si>
  <si>
    <r>
      <rPr>
        <i/>
        <sz val="8"/>
        <rFont val="Arial"/>
        <family val="2"/>
        <charset val="204"/>
      </rPr>
      <t>Materiāli,</t>
    </r>
    <r>
      <rPr>
        <i/>
        <sz val="8"/>
        <rFont val="Arial"/>
        <family val="2"/>
        <charset val="204"/>
      </rPr>
      <t>euro</t>
    </r>
  </si>
  <si>
    <r>
      <rPr>
        <i/>
        <sz val="8"/>
        <rFont val="Arial"/>
        <family val="2"/>
        <charset val="204"/>
      </rPr>
      <t>Mehānismi,</t>
    </r>
    <r>
      <rPr>
        <i/>
        <sz val="8"/>
        <rFont val="Arial"/>
        <family val="2"/>
        <charset val="204"/>
      </rPr>
      <t>euro</t>
    </r>
  </si>
  <si>
    <r>
      <rPr>
        <i/>
        <sz val="8"/>
        <rFont val="Arial"/>
        <family val="2"/>
        <charset val="204"/>
      </rPr>
      <t>Summa,</t>
    </r>
    <r>
      <rPr>
        <i/>
        <sz val="8"/>
        <rFont val="Arial"/>
        <family val="2"/>
        <charset val="204"/>
      </rPr>
      <t>euro</t>
    </r>
  </si>
  <si>
    <t>Darbietilpība,
c/h</t>
  </si>
  <si>
    <t>līg.c.</t>
  </si>
  <si>
    <t>Metāla nožogojuma montāža, h=2,0 m</t>
  </si>
  <si>
    <t>m</t>
  </si>
  <si>
    <t>Žogs 3,5×2m</t>
  </si>
  <si>
    <t>gb</t>
  </si>
  <si>
    <t>Pēda</t>
  </si>
  <si>
    <t>Signāllentes novilkšana.</t>
  </si>
  <si>
    <t>Sastatņu montēšana</t>
  </si>
  <si>
    <t>m²</t>
  </si>
  <si>
    <t>Sastatnes</t>
  </si>
  <si>
    <t>celtniecības aizsargsiets</t>
  </si>
  <si>
    <t>Sastatņu enkurošana fasādē ar speciāliem enkurstieņiem, kuru galā piemetināts āķis</t>
  </si>
  <si>
    <t>gb.</t>
  </si>
  <si>
    <t>Būvtāfeles uzstādīšana</t>
  </si>
  <si>
    <t>Būvgružu konteineru izvietošana</t>
  </si>
  <si>
    <t>Pārvietojamās moduļmājas uzstādīšana( paredzēts 24 cilvēkiem).</t>
  </si>
  <si>
    <t>Biotualetes uzstādīšana.</t>
  </si>
  <si>
    <t>Tualetes izvešana</t>
  </si>
  <si>
    <t>reizes</t>
  </si>
  <si>
    <t>Instrumentu noliktavas uzstādīšana</t>
  </si>
  <si>
    <t>gab</t>
  </si>
  <si>
    <t>Esošo skārda āra palodžu demontāža, b=0,25</t>
  </si>
  <si>
    <t>Esošo koka logu demontāža (b×h=2100x1420) ;gab-2</t>
  </si>
  <si>
    <t>Esošo koka logu demontāža (b×h=1400x1420); gab-16</t>
  </si>
  <si>
    <t>Esošo balkona koka logu demontāža (b×h=1320x1420); gab-2</t>
  </si>
  <si>
    <t>Esošo balkona koka durvju demontāža (b×h=680x2100); gab-2</t>
  </si>
  <si>
    <t>Palodžu mūra izvirzījumu demontāža</t>
  </si>
  <si>
    <t>m³</t>
  </si>
  <si>
    <t>Esošā dzegas ķieģeļu izvirzījuma domontāža</t>
  </si>
  <si>
    <t>Esošā dekoratīvā apmetuma demontāža</t>
  </si>
  <si>
    <t>Esošo koka bēniņu lodziņu demontāža,  (b×h=500x580); 4gab</t>
  </si>
  <si>
    <t>Šuvju mastikas injicēšana plaisās</t>
  </si>
  <si>
    <t>Plaisu zonas apmešana ar cementa javu</t>
  </si>
  <si>
    <t>java</t>
  </si>
  <si>
    <t>Metāla sieta Ø3, 50x50 mm montēšana</t>
  </si>
  <si>
    <t>Atsevišķu ailu pārsedžu atjaunošana:</t>
  </si>
  <si>
    <t>Betona aizsargkārtas nokalšana no ailu apakšas</t>
  </si>
  <si>
    <t>Stiegru apstrāde ar suspensiju SikaTop- Armatec110EpoCem, SikaTop-610 vai ekvivalentu</t>
  </si>
  <si>
    <t>suspensija</t>
  </si>
  <si>
    <t>kg</t>
  </si>
  <si>
    <t>Ailas apakšas un sānu fragmentu aizsargkārtas atjaunošana ar remontjavu SikaMonotop-612 vai ekvivalentu 15 mm biezumā</t>
  </si>
  <si>
    <t>remontjava</t>
  </si>
  <si>
    <t>Jaunu PVC logu L1 montēšana (b×h=2100x1420). Stikla pakete  2k4 + 4LowE+16Arg. Kopējais siltuma caurlaidības koef.: 1,1 W/m×K. (gb.2)</t>
  </si>
  <si>
    <r>
      <rPr>
        <sz val="8"/>
        <rFont val="Arial"/>
        <family val="2"/>
        <charset val="186"/>
      </rPr>
      <t>m</t>
    </r>
    <r>
      <rPr>
        <sz val="8"/>
        <rFont val="Arial"/>
        <family val="2"/>
        <charset val="186"/>
      </rPr>
      <t>²</t>
    </r>
  </si>
  <si>
    <t>Jaunu PVC logu L2 montēšana (b×h=1400x1420) Stikla pakete  2k4 + 4LowE+16Arg. Kopējais siltuma caurlaidības koef.: 1,1 W/m×K.  (gb.16)</t>
  </si>
  <si>
    <t>Jaunu PVC balkona logu un durvju L3 montēšana.Logs-bxh=1320x1420mm, durvis - bxh=680x2100mm) Stikla pakete  2k4 + 4LowE+16Arg. Kopējais siltuma caurlaidības koef.: 1,1 W/m×K.  (gb.2)</t>
  </si>
  <si>
    <t>Logu montāžas palīgmateriāli uz  apjomu</t>
  </si>
  <si>
    <t>montāžas skavas</t>
  </si>
  <si>
    <t>dibeļi</t>
  </si>
  <si>
    <t>montāžas puta</t>
  </si>
  <si>
    <t>l</t>
  </si>
  <si>
    <t>skrūves</t>
  </si>
  <si>
    <t>hermētiķis SILIKON vai ekvivalents</t>
  </si>
  <si>
    <t>palodzes profils</t>
  </si>
  <si>
    <t>Bēniņu metāla žalūziju L6 montāža (ekviv. DUCOWALL W 20Z), axh=500x580mm</t>
  </si>
  <si>
    <t>Jaunu iekštelpu MDF palodžu montēšana, b=350mm</t>
  </si>
  <si>
    <t>Logu aiļu iekšpuses apdare ar ģipškartona plātnēm un krāsošana ar ūdensemulsijas krāsu.</t>
  </si>
  <si>
    <t>stūra profils (ekviv. Sakret ALB-EC-U-R250 ).</t>
  </si>
  <si>
    <t>Knauf mitrumizturīgā ģipškartona plātne ekv. GKBI</t>
  </si>
  <si>
    <t>Līmjava ekviv. Ceresit CT 190</t>
  </si>
  <si>
    <t>špaktele ekviv.Vetonit LR</t>
  </si>
  <si>
    <t>Krāsa ekv. Ceresit CT 48</t>
  </si>
  <si>
    <t>Līmlente</t>
  </si>
  <si>
    <t>Iekštelpu sienu atjaunošanas apdares darbi ap logu ailēm</t>
  </si>
  <si>
    <t>grunts</t>
  </si>
  <si>
    <t>Špaktels</t>
  </si>
  <si>
    <t>Krāsa</t>
  </si>
  <si>
    <t>Hidroizolācijas lentas montēšana logos (ekviv. CONTEGA Exo).</t>
  </si>
  <si>
    <t>Difūzujas lentas montēšana nomaināmajos logos (ekviv CONTEGA  SL).</t>
  </si>
  <si>
    <t>Mūra ārsienas sagatavošana siltināšanai - virsmu notīrīšana un gruntēšana</t>
  </si>
  <si>
    <t>Grunts</t>
  </si>
  <si>
    <t>Esošo elektrības skapju atvirzīšana no esošās ēkas ārsienas par 150mm.</t>
  </si>
  <si>
    <t>kpl</t>
  </si>
  <si>
    <t>Balkonu remontdarbi:</t>
  </si>
  <si>
    <t>Esošo balkonu norobežojošo šķiedrcementa lokšņu demontāža</t>
  </si>
  <si>
    <t>Esošo balkona aizstiklojumu demontāža, 1  balkons</t>
  </si>
  <si>
    <t>Esošo balkona sānu norobežojuma metāla konstrukcijas demontāža, 6 vietas</t>
  </si>
  <si>
    <t>Margu statu stiprinājumu vietu pie esošā balkona malas tēŗauda profila nogriešana, b=0,03m</t>
  </si>
  <si>
    <t>vietas</t>
  </si>
  <si>
    <t>Tērauda margu konstrukciju demontāžā</t>
  </si>
  <si>
    <t>Balkonu virsmas nokalšana un attīrīšana līdz betona virsmai.</t>
  </si>
  <si>
    <t>Esošā balkona malas tēŗauda profila attīrīšana un krāsošana ar pretkorozijas krāsu</t>
  </si>
  <si>
    <t>grunts Korrostop vai ekvivalents</t>
  </si>
  <si>
    <t>Esošās betona plātnes seguma remonts - izdrupumu un bojājumu aizpildīšana ar remontjavu (ekvivalents Ceresit CD26)</t>
  </si>
  <si>
    <t>Kontaktslāņa (ekviv. Ceresit CN87 ar pievienotu Ceresit CC81 kontaktemulsiju)  uzklāšana uz attīrītas balkona plātnes virsmas, izveidojot slīpumu</t>
  </si>
  <si>
    <t>Blīvējoša hidroizolācijas pārklājuma (ekviv. Ceresit CR 166) ieklāšana</t>
  </si>
  <si>
    <t>Balkona grīdas krāsošana ar betona krāsu (ekviv. (ekviv.Flügger Flurethan)</t>
  </si>
  <si>
    <t>Balkona plātnes un ārsienas pieslēguma izveidošana, paredzot sienas grīdas savienojuma h-izolācijas lentu (ekviv. Ceresit CL 152),  poliuretāna  blīvējošu materiālu (ekviv. Ceresit  FT 101)</t>
  </si>
  <si>
    <t>Ārsienas fragmenta (virs balkona plātnes)  siltināšanas kārtas izveidošana no mitrumizturīgā putupolistirola 
(ekviv.Tenapor Extra EPS100) kopējais b=150mm, h=300mm (kārtu veido no divām kārtām - 50mm un 100mm) piestiprinot to pie ārsienas  ar dībeļiem</t>
  </si>
  <si>
    <t>Betona aizsargkārtas nokalšana no plātnes apakšas</t>
  </si>
  <si>
    <t>Stiegru attīrīšana līdz tīrības pakāpe Sa 2,5, pēc tam to notīrīšana ar saspiestu, neeļļainu gaisu un attaukošana ar acetonu.</t>
  </si>
  <si>
    <t>Minerāla pretkorozijas apmetumu uzklāšana uz notīrītajām stiegrām (ekvivalents Ceresit CD 30)</t>
  </si>
  <si>
    <t>apmetums</t>
  </si>
  <si>
    <t>Betona plātnes izdrupumu aizpildīšana ar remontjavu (ekvivalents Ceresit CD26)</t>
  </si>
  <si>
    <t>Plātnes apakšējās virsmas izlīdzināšana ar smalkgraudainu špakteļjavu (ekviv. Ceresit CD24)</t>
  </si>
  <si>
    <t>Plātnes apakšējās virsmas krāsošana ar  uz akrila bāzes veidotu krāsu (ekviv. Ceresit CT42)</t>
  </si>
  <si>
    <t>Balkonu margu elementu BM-1, BM-2 un BM-3 izgatavošana:</t>
  </si>
  <si>
    <t>Caurule Ø42,4x4</t>
  </si>
  <si>
    <t>Tērauda stats 50x10</t>
  </si>
  <si>
    <t>Tērauda loksne 50x10</t>
  </si>
  <si>
    <t>Tērauda loksne 50x6</t>
  </si>
  <si>
    <t>Plāksne 8mm, axb=50x50mm</t>
  </si>
  <si>
    <t>Plāksne 8mm, axb=100x300mm</t>
  </si>
  <si>
    <t>Plāksne 8mm, axb=110x50mm</t>
  </si>
  <si>
    <t>Cinkojums</t>
  </si>
  <si>
    <t>Balkonu  elementu BM-1, BM-2 un BM-3 montēšana</t>
  </si>
  <si>
    <t>Balkonu elementu metināšana savā starpā, hš-3mm</t>
  </si>
  <si>
    <t>Balkonu elementu metināšana pie esošā balkona malas tērauda profila , hš-6mm</t>
  </si>
  <si>
    <t>Lokālu vietu apstrādāšana ar cinka krāsu</t>
  </si>
  <si>
    <t>Balkona elementu savienosāna savā starpā ar bultskrūvēm M10, l=50mm</t>
  </si>
  <si>
    <t>Ķīm. dībeļi  ∅10; l=160mm  (ekviv.Hilti HIT-Z-R ar ķīmisko masu Hilti HIT-MM-PLUS) balkona margas BM stiprināšanai mūra sienā</t>
  </si>
  <si>
    <t>Urbumu izviedošana ∅6mm 6mm loksnē</t>
  </si>
  <si>
    <t>Profilētas skārda loksnes PP2 montēšana</t>
  </si>
  <si>
    <t>Metāla skrūves ∅4.8mm lokšņu stiprināšanai</t>
  </si>
  <si>
    <t>Ārsienu  siltināšanas kārtas izveidošana ar akmensvates materiālu λ=0,037W/mK (ekvivalents Paroc LINIO 15  ) b=150mm, piestiprinot to pie ārsienas ar līmi un dībeļiem</t>
  </si>
  <si>
    <t>Siltumizolācija</t>
  </si>
  <si>
    <t>Līmjava SAKRET BK vai ekvivalents</t>
  </si>
  <si>
    <t>Dībeļi  ar plastmasas montēšanas elementiem, paredzēti silikātķieģeļu mūra virsmai 150mm siltinājumam</t>
  </si>
  <si>
    <t>Mitrumiztgurīgā putupolistirola (ekvivalentsTenapor Extra EPS100) montēšana virs ieejas mezglu jumtiņiem, kopējai b=150mm</t>
  </si>
  <si>
    <t>Logu un durvju aiļu apdare ar akmensvates plātnēm λ=0,037W/mK (ekviv. Paroc Linio15) platums~0.10*m, b=0,03m.</t>
  </si>
  <si>
    <t>Dziļumgrunts CT17 vai ekvivalents</t>
  </si>
  <si>
    <t>Līmjava</t>
  </si>
  <si>
    <t>Logu un durvju aiļu ārējo stūru armēšana ar sietu 300×500 (ekviv. Valmieras E-stikls) stiepes izturība &gt;200N/5cm, Struktūras stabilitāte &gt;22%, Atbilst REACH , sieta acojuma lielums 4×4mm.</t>
  </si>
  <si>
    <t>Siets stikla šķiedra</t>
  </si>
  <si>
    <t>Zemapmetuma PVC  ārējā stūra profila montāža (ekviv. Sakret ALB-EC-U-R250 ).</t>
  </si>
  <si>
    <t>Zemapmetuma PVC  loga pielaiduma profila montāža (ekviv. Sakret ALB-EW-06-24).</t>
  </si>
  <si>
    <t>Zemapmetuma PVC logailas augšējā stūra profila montāža (ekviv. Sakret ALB-ED-C(02)-25)).</t>
  </si>
  <si>
    <t>Zemapmetuma palodzes PVC profila montāža (ekviv. Sakret ALB-EW-US(01)-20).</t>
  </si>
  <si>
    <t>Zemapmetuma cokola PVC profila montēšana (ekviv. Sakret ALB-EB-PVC-140-20)</t>
  </si>
  <si>
    <t>Palodzes sāna montāžas profils (ekviv. ALB-EW-CS(02)-20)</t>
  </si>
  <si>
    <t>1. meh. klases apmetuma izveidošana: 2 kārtas SAKRET armējošās javas BAK (vai ekvivalents) un armējošā stikla šķiedras sieta uzklāšana, zemapmetuma grunts SAKRET PG (vai ekvivalents) uzklāšana, Sakret dekoratīvā apmetuma SIP-P (vai ekvivalents) ar  tonējumu  uznešana.</t>
  </si>
  <si>
    <t>Līmjava Serpo 410 (vai ekvivalents)</t>
  </si>
  <si>
    <t>m2</t>
  </si>
  <si>
    <t>Paligmateriāli</t>
  </si>
  <si>
    <t>komp</t>
  </si>
  <si>
    <t>Apmetums</t>
  </si>
  <si>
    <t>2. meh. klases apmetuma izveidošana: SAKRET armējošās javas BAK (vai ekvivalents) un armējošā stikla šķiedras sieta ieklāšana, zemapmetuma grunts SAKRET PG (vai ekvivalents) gruntēšana, dekoratīvā apmetums  SBP (vai ekvivalents) ar    tonējumu  uznešana.</t>
  </si>
  <si>
    <t>Ārējo palodžu - skārda, montēšana (ekviv.RUUKI) a=0,45m, b=0,6mm</t>
  </si>
  <si>
    <t>metāla stiprinājumi</t>
  </si>
  <si>
    <t>hermētiķis ekviv. SILIKON</t>
  </si>
  <si>
    <t>skārda palodze</t>
  </si>
  <si>
    <t>mūrjava</t>
  </si>
  <si>
    <t>Krāsotas virsmas (cokols, fragmenti virs ieejas mezglu jumtiņiem un balkona jumtiņiem 0,2m augstumā) apstrāde ar pretpelējuma sastāvu (ekviv. Ceresit CT13)</t>
  </si>
  <si>
    <t>Karoga turētāja montēšana</t>
  </si>
  <si>
    <t>kpl.</t>
  </si>
  <si>
    <t>Plāksne -5</t>
  </si>
  <si>
    <t>Plāksne -3x50</t>
  </si>
  <si>
    <t>∅48.3x3</t>
  </si>
  <si>
    <t>M12 ķīmiskie dībeļi (ekviv. Hilti HIT-HY 70 ), l=280mm</t>
  </si>
  <si>
    <t>Pretkorozijas krāsojums, un 
metāla krāsa</t>
  </si>
  <si>
    <t>krāsa</t>
  </si>
  <si>
    <t>Būvgružu savākšana un aizvešana</t>
  </si>
  <si>
    <t>Gružu konteiners</t>
  </si>
  <si>
    <t>Proj. 5.stāva balkonu polikarbonāta jumtiņu (ekviv. "Winlat"  piedāvātajiem necaurspīdīgiem, komplektā ar kronšteiniem (150mm), alumīnija profiliem, blīvgumijām, montāžas skrūvēm),  stiprināšana ar enkurstieņiem.  Jumtiņa izmērs 2400*x1000*.</t>
  </si>
  <si>
    <t>enkurstieņi  ekviv. Hilti Hit-V M16x380 ķīm. masā Hit-Hy 270</t>
  </si>
  <si>
    <t>Transporta izdevumi no materiālu izdevumiem:</t>
  </si>
  <si>
    <t>Kopā izmaksas:</t>
  </si>
  <si>
    <t>Sastādīja:</t>
  </si>
  <si>
    <t>būvprakses sertifikāts Nr.</t>
  </si>
  <si>
    <t>sertifikāta Nr.</t>
  </si>
  <si>
    <t>Betona apmales demontāža</t>
  </si>
  <si>
    <t>Asfaltbetona seguma demontāža</t>
  </si>
  <si>
    <t>Esošo cokola koka lodziņu demontāža</t>
  </si>
  <si>
    <t>Esošā metāla režģa demontāža</t>
  </si>
  <si>
    <t>Augsnes virskārtas norakšana 0,3m dziļumā.</t>
  </si>
  <si>
    <t>Grunts rakšanas darbi,1000 mm platumā</t>
  </si>
  <si>
    <t>Cokola apmetuma demontāža</t>
  </si>
  <si>
    <t>Pagraba PVC loga  bloka ar  daļēju stikla paketi un  daļēju regulējamu metāla žalūziju montēšana (axb=1500x560(h)mm). (gb. 12)</t>
  </si>
  <si>
    <t>Pagraba metāla žalūzijas - regulējamas montēšana (ekvivalents DUCOGRILLE G 20Z)  (axb=150x150mm).</t>
  </si>
  <si>
    <t>gb</t>
  </si>
  <si>
    <t>Cokola sienas sagatavošana siltināšanai - virsmu notīrīšana un gruntēšana</t>
  </si>
  <si>
    <t/>
  </si>
  <si>
    <t>Grunts hidroizolācijai Denbit-R vai ekvivalents</t>
  </si>
  <si>
    <t>Jaunas vertikālās hidroizolācijas mastikas uzklāšana uz siltinātāšanai paredzētās cokola  virsmas</t>
  </si>
  <si>
    <t>hidroizolācija Denbit-D  vai ekvivalents</t>
  </si>
  <si>
    <t>Cokola sienu siltināšanas ekstrudētā putupolistirola plātņu līmēšana pie cokola virsmas  un ~1.0 m un 0,6m dziļumā zem zemes līmeņa, λ=0,036W/mK  (ekvivalents  FINNFOAM FL-300), b=0,1m.</t>
  </si>
  <si>
    <t>Pagrabu logu aiļu apdare ar  putupolistirola plātnēm,  λ=0,036W/mK (ekvivalents  FINNFOAM FL-300), b=30mm</t>
  </si>
  <si>
    <t>Grunts ekviv. Cerasit CT 17</t>
  </si>
  <si>
    <t>Dībeli</t>
  </si>
  <si>
    <t>Atrakto vietu aizbēršana ar esošo minerālgrunti</t>
  </si>
  <si>
    <t>Logu aiļu ārējo stūru armēšana ar sietu 300×500 (ekviv. Valmieras E-stikls) stiepes izturība &gt;200N/5cm, Struktūras stabilitāte &gt;22%, Atbilst REACH , sieta acojuma lielums 4×4mm.</t>
  </si>
  <si>
    <t>Ārējo palodžu - skārda, montēšana (ekviv.RUUKI), sedzošais platums a=0,23m, b=0,6mm</t>
  </si>
  <si>
    <r>
      <rPr>
        <sz val="8"/>
        <rFont val="Arial"/>
        <family val="2"/>
        <charset val="186"/>
      </rPr>
      <t>1. meh. klases apmetuma izveidošana: 2 kārtas SAKRET armējošās javas BAK (vai ekvivalents) un armējošā stikla šķiedras sieta uzklāšana, zemapmetuma grunts SAKRET PG (vai ekvivalents) uzklāšana,</t>
    </r>
    <r>
      <rPr>
        <sz val="8"/>
        <rFont val="Arial"/>
        <family val="2"/>
        <charset val="186"/>
      </rPr>
      <t>Sakret dekoratīvā apmetuma SIP-P (vai ekvivalents) ar  tonējumu  uznešana.</t>
    </r>
  </si>
  <si>
    <t>Betona apmaļu ierīkošana:</t>
  </si>
  <si>
    <t>Vidēji rupjas sagatavojuma kārtas izveidošana, b=100mm</t>
  </si>
  <si>
    <t>smilts</t>
  </si>
  <si>
    <t>Monolītā betona B15, F50 ieklāšana b=100mm</t>
  </si>
  <si>
    <t>Betons</t>
  </si>
  <si>
    <r>
      <rPr>
        <vertAlign val="superscript"/>
        <sz val="8"/>
        <rFont val="Arial"/>
        <family val="2"/>
        <charset val="204"/>
      </rPr>
      <t>m</t>
    </r>
    <r>
      <rPr>
        <vertAlign val="superscript"/>
        <sz val="8"/>
        <rFont val="Arial"/>
        <family val="2"/>
        <charset val="204"/>
      </rPr>
      <t>3</t>
    </r>
  </si>
  <si>
    <t>Betona bruģa iesegšana:</t>
  </si>
  <si>
    <t>Zemes darbi bruģa iesegšanai</t>
  </si>
  <si>
    <t>Smilts pabēruma ieklāšana, b=100mm</t>
  </si>
  <si>
    <t>Šķembu ieklāšana, b=200mm</t>
  </si>
  <si>
    <t>šķembas</t>
  </si>
  <si>
    <t>Betona bruģa ieklāšana 80mm</t>
  </si>
  <si>
    <t>Betona bruģis</t>
  </si>
  <si>
    <t>Izsijas -30mm</t>
  </si>
  <si>
    <t>Trotuāra apmales montēšana (80x200x1000)</t>
  </si>
  <si>
    <t>Asfaltēta seguma atjaunošana</t>
  </si>
  <si>
    <t>Zālāju ierīkošana, melnzemes atbēršana, b=300mm</t>
  </si>
  <si>
    <t>Melnzeme</t>
  </si>
  <si>
    <t>zālāju sēklas</t>
  </si>
  <si>
    <t>Gružu izvākšana</t>
  </si>
  <si>
    <t>Drenāžas ierīkošana:</t>
  </si>
  <si>
    <t>Tranšeju izkalšana betona grīdā</t>
  </si>
  <si>
    <t>PEH Sūkņu akas ∅560 izvietošana</t>
  </si>
  <si>
    <t>Drenāžas kanalizācijas caurules ∅110 montāža un izvietošana tranšejā</t>
  </si>
  <si>
    <t>Infiltrējošā slāņa ieklāšana tranšejā</t>
  </si>
  <si>
    <t>Blietētu šķembu kārtas izveidošana, fr 20-50, b=150mm</t>
  </si>
  <si>
    <t>Caurules pieslēgums pie esošā PVC stāvvada</t>
  </si>
  <si>
    <t>vieta</t>
  </si>
  <si>
    <t>Koka šķūnšu augšējo malu nogriešana (120mm no griestu apakšas)</t>
  </si>
  <si>
    <t>Koka šķūnšu stiprināsna ar distanceriem.</t>
  </si>
  <si>
    <t>Dzelzsbetona pārsegumu notīrīšana, izlīdzināšana, sagatavošana siltināšanai</t>
  </si>
  <si>
    <t>Grunts Cerasit CT 17 vai ekvivalents</t>
  </si>
  <si>
    <t>Siltumizolācijas akmensvates lameļu līmēšana pie pārseguma apakšas;  λ=0,037W/mK (ekvivalents Paroc CGL20 CY), b=100mm</t>
  </si>
  <si>
    <t>Siltumizolācija</t>
  </si>
  <si>
    <t>Līmjava CERESIT CT180 vai ekvivalents</t>
  </si>
  <si>
    <t>Būvgružu izvākšana</t>
  </si>
  <si>
    <t>Ventilācijas gaisa vadu kolektora demontāža</t>
  </si>
  <si>
    <t>Bēniņu esošo koka durvju demontāža (900×1870mm), 3 vietas</t>
  </si>
  <si>
    <t>Bēniņu ieejas durvju ailas paaugstināšana ar keramzîtbetona blokiem (b=250mm) , h=300mm</t>
  </si>
  <si>
    <t>Java M100</t>
  </si>
  <si>
    <t>Bloki</t>
  </si>
  <si>
    <t>Keramzītbetona bloku krāsošana no kāpņu telpas puses.</t>
  </si>
  <si>
    <t>Krāsa</t>
  </si>
  <si>
    <t>Akmensvates siltinājuma loksnes ieklāšana ārsienas mūra augšpusē, b=50mm</t>
  </si>
  <si>
    <t>Dziļumgrunts ekviv. Ceresit CT17</t>
  </si>
  <si>
    <t>Bēniņu grīdas siltināšana:</t>
  </si>
  <si>
    <t>Esošo izdedžu izlīdzināšana</t>
  </si>
  <si>
    <t>Beramās ekovates ieklāšana, λ=0,041W/mK; b=250mm</t>
  </si>
  <si>
    <t>berama ekovate</t>
  </si>
  <si>
    <t>Koka laipu izvietošana</t>
  </si>
  <si>
    <t>Koka brusas 75×125</t>
  </si>
  <si>
    <r>
      <rPr>
        <sz val="8"/>
        <rFont val="Arial"/>
        <family val="2"/>
        <charset val="186"/>
      </rPr>
      <t>m</t>
    </r>
    <r>
      <rPr>
        <sz val="8"/>
        <rFont val="Arial"/>
        <family val="2"/>
        <charset val="186"/>
      </rPr>
      <t>³</t>
    </r>
  </si>
  <si>
    <t>Dēļi 120×25</t>
  </si>
  <si>
    <t>Mūra paliktņi 250×250×300</t>
  </si>
  <si>
    <t>Papes loksne</t>
  </si>
  <si>
    <t>Prettrupes un prettuguns sastāvs</t>
  </si>
  <si>
    <t>KA-1U  vai ekvivalents</t>
  </si>
  <si>
    <t>Jaunu ugunsdrošo bēniņa ieejas durvju D1 ar minimālo ugunsizturības pakāpi EI  30, automātisko pašaizvēršanās 
mehānismu, ugunsdrošo durvju vienpunkta slēdzeni, pa durvju kārbas perimetru izvietotām  speciālām ugunsizturīgām blīvgumijām, axb=900x1570mm</t>
  </si>
  <si>
    <t>Latu montēšana pie kāpņutelpu sienas siltinājuma balstīšanai, axb=100x25mm</t>
  </si>
  <si>
    <t>kokmateriāli</t>
  </si>
  <si>
    <t>metāla stiprinājumi</t>
  </si>
  <si>
    <t>Latu apstrāde ar prettrupes un pretdegšanas sastāvu</t>
  </si>
  <si>
    <t>Ruberoīda lokšņu izvietosāna starp statiem un mūri</t>
  </si>
  <si>
    <t>Kāpņu telpu sienu siltināšana ar akmensvates plātnēm, izvietojot tās starp latām,  λ=0,037 W/mK, (ekvivalents Paroc Exra), b=100mm</t>
  </si>
  <si>
    <t>Siltinātās kāpņu telpu sienas apmešana un krāsošana ar ūdensemulsijas krāsu</t>
  </si>
  <si>
    <t>Akmensvates siltinājuma loksnes ieklāšana ārsienas mūra augšpusē, λ=0,037 W/mK, b=30mm</t>
  </si>
  <si>
    <t>Ventilācijas izvadu Ø110 savienošana ar esošām kanalizācijas caurulēm</t>
  </si>
  <si>
    <t>Ventilācijas izvada Ø110 montāža</t>
  </si>
  <si>
    <t>Kanalizācijas venilācijas jumtiņu montāža (ekviv.Vilpe 110/200/H), krāsa sarkana</t>
  </si>
  <si>
    <t>Savienojuma vietas ar jumtu hermetizācija</t>
  </si>
  <si>
    <t>Kāpņu telpu griestu siltināšana:</t>
  </si>
  <si>
    <t>Piekārto griestu k-ciju izveidošana no CW 100 profiliem</t>
  </si>
  <si>
    <t>Tvaika izolācija stiprināšana starp akmensvates loksnēm</t>
  </si>
  <si>
    <t>Siltinājuma izvietošana starp profiliem - mīkstā akmensvate, λ=0,037 W/mK (PAROC eXtra vai ekviv.),  b=200mm</t>
  </si>
  <si>
    <t>2 kārtu ugunsizturīgā ģipškartona montāža un krāsošana ar ūdensemulsijas krāsu</t>
  </si>
  <si>
    <t>Esošo skārda tekņu demontāža</t>
  </si>
  <si>
    <t>Esošo skārda noteku demontāža</t>
  </si>
  <si>
    <t>Esošo skārda elementu -  kores ieseguma, skursteņu pieslēgumu u. c. demontāža</t>
  </si>
  <si>
    <t>Esošā azbestcementa jumta lokšņu demontāža</t>
  </si>
  <si>
    <t>Esošo koka konstrukciju apstrāde ar prettrupes un pretdegšanas sastāvu</t>
  </si>
  <si>
    <t>Galasienu dzegas pagarināšana ar latām 25x70(h) mm</t>
  </si>
  <si>
    <t>Vertikālās dzegas brusas montāža 22×75mm</t>
  </si>
  <si>
    <t>Horizontālās dzegas brusas montāža 22×75mm</t>
  </si>
  <si>
    <t>Kores brusas montāža 50x125mm</t>
  </si>
  <si>
    <t>Kores mezgla papildus brusu  25x50mm montāža</t>
  </si>
  <si>
    <t>Kores latu 140x70mm montāža</t>
  </si>
  <si>
    <t>Šķērslatojuma montāža 50x50mm</t>
  </si>
  <si>
    <t>Koka elementu montāža</t>
  </si>
  <si>
    <t>Pretkondātplēves ieklāšana</t>
  </si>
  <si>
    <t>Koka līstu virs latām montāža 50x10mm</t>
  </si>
  <si>
    <t>Jumta seguma latojuma montāža 100x28(h)mm</t>
  </si>
  <si>
    <t>Galasienu dzegas apšūšana ar dzegas dēļiem b=19 mm</t>
  </si>
  <si>
    <t>Projektēto koka konstrukciju apstrāde ar prettrupes un pretdegšanas sastāvu</t>
  </si>
  <si>
    <t>Jumta seguma ieklāšana no profilētām tērauda  loksnēm (ekvivalents RUKKI Classic B)</t>
  </si>
  <si>
    <t>Skārda jumta lūkas montāža 600×800mm starpspāru telpā</t>
  </si>
  <si>
    <t>Trepju uz jumta lūku montāža, l=2,2m</t>
  </si>
  <si>
    <t>Kores skārda elementa montāža, ekviv. "ekviv. RUUKKI LH3"</t>
  </si>
  <si>
    <t>Vējdēļa skārda elementa montāža, ekviv. RUUKKI RAiAG</t>
  </si>
  <si>
    <t>Karnīzes skārda elementa montāza</t>
  </si>
  <si>
    <t>Sniega barjeras montāža, ekviv. RUUKKI RSSSA</t>
  </si>
  <si>
    <t>Jumta margas montāža, h=0,3m</t>
  </si>
  <si>
    <t>Dzegas dēļu krāsošana ar koka krāsu (ekvivalents Pinotex)</t>
  </si>
  <si>
    <t>krāsa ekviv. Pinotex Classic</t>
  </si>
  <si>
    <t>Jaunu rūpnieciski krāsotu skārda tekņu ar aizsargpārklājumu montēšana, dn 125</t>
  </si>
  <si>
    <t>teknes</t>
  </si>
  <si>
    <t>teknes  āķis</t>
  </si>
  <si>
    <t>teknes gals</t>
  </si>
  <si>
    <t>skrūves</t>
  </si>
  <si>
    <t>silikons</t>
  </si>
  <si>
    <t>kniedes</t>
  </si>
  <si>
    <t>Jaunu rūpnieciski krāsotu skārda noteku ar aizsargpārklājumu montēšana, dn 100</t>
  </si>
  <si>
    <t>notekcaurules</t>
  </si>
  <si>
    <t>caurules stiprinājums  ar dībeli</t>
  </si>
  <si>
    <t>piltuves</t>
  </si>
  <si>
    <t>veidgabali, līkums</t>
  </si>
  <si>
    <t>Jaunu PVC savācējgrozu montēšana</t>
  </si>
  <si>
    <t>Savācējgrozu pieslēgumu uzmavju montēšana  esošām 
kanalizācijas caurulēm.</t>
  </si>
  <si>
    <t>EPS  ielikņa montēšana siltinājumā teknes stiprināšanai, ∅70mm.</t>
  </si>
  <si>
    <t>Renes skavas montēšana EPS ieliknī.</t>
  </si>
  <si>
    <t>Skursteņu galu pārmūrēšana</t>
  </si>
  <si>
    <t>Ķieģeļi</t>
  </si>
  <si>
    <t>Skursteņu virsmas apmešana un krāsošana</t>
  </si>
  <si>
    <t>Grunts ekviv. Ceresit CT 16</t>
  </si>
  <si>
    <t>Skursteņu pieslēguma vietas jumtam skārda elementa montēšana, b=200mm</t>
  </si>
  <si>
    <t>skārds</t>
  </si>
  <si>
    <t>Skrūves</t>
  </si>
  <si>
    <t>Dažādu jumta kontaktvietu hermetizēšana (gar skursteņiem u.c.)</t>
  </si>
  <si>
    <t>Skārda jumta lokšņu demontāža</t>
  </si>
  <si>
    <t>Esošās jumtiņa plātnes virsmas notīrīšana</t>
  </si>
  <si>
    <t>Cementa javas izlīdzinošās kārtas uzklāšana, b=20÷30 mm</t>
  </si>
  <si>
    <t>Metāla kabu montāža, plakandzelzs b-5mm, 12 gab</t>
  </si>
  <si>
    <t>Bitumena ruļļmateriāla seguma ieklāšana, 2 kārtas.  Augšējā kārta - b=4mm, apakšējā - b=2,5mm</t>
  </si>
  <si>
    <t>Ruberoids apakš.</t>
  </si>
  <si>
    <t>Ruberoids  virsk.</t>
  </si>
  <si>
    <t>Gāze</t>
  </si>
  <si>
    <t>bal.</t>
  </si>
  <si>
    <t>Skārda lāseņa, b=400mm un papildus jumta ruļļu materiāla kārtas montēšana, b=400mm</t>
  </si>
  <si>
    <t>Plātnes malas apdare ar nosegskārdu, b=400mm, kas stiprināts ar apmales stiprinājuma detaļu</t>
  </si>
  <si>
    <t>Plātnes seguma un ārsienas saskarvietas izveidošana:</t>
  </si>
  <si>
    <t>Gropes izfrēzēšana mūra sienā, 0,05x0,05m un blīvējošas mastikas iepildīšana</t>
  </si>
  <si>
    <t>Mūra fragmenta virs plātnes seguma noklāšana ar hidroizolācijas sastāvu.</t>
  </si>
  <si>
    <t>hidroizolācija</t>
  </si>
  <si>
    <t>Plātnes apakšējās malas notīrīšana un gruntēšana</t>
  </si>
  <si>
    <t>Plātnes apakšējās virsmas izlīdzināšana ar smalkgraudainu špakteļjavu (ekviv. Ceresit CD24)</t>
  </si>
  <si>
    <t>špakteļjava</t>
  </si>
  <si>
    <t>Plātnes apakšējās virsmas krāsošana ar  uz akrila bāzes veidotu krāsu (ekviv. Ceresit CT42)</t>
  </si>
  <si>
    <t>Esošo āra apgaismojuma lampu demontāža</t>
  </si>
  <si>
    <t>Vienpola slēdža montēšana.</t>
  </si>
  <si>
    <t>kpl</t>
  </si>
  <si>
    <t>Kustību sensoru ar krēslas slēdža f-ju montēšana.</t>
  </si>
  <si>
    <t>Elektrības kabelis 3x1,5mm² ar kopējo garumu 10m.</t>
  </si>
  <si>
    <t>Āra apgaismojuma sienas lampas montēšana (ekviv.SLV MERIDIAN 2 wall lamp.)</t>
  </si>
  <si>
    <t>Esošo betona laukumu virsmas attīrīšana un remonts, izdrupumu aizpildīšana ar remontjavu</t>
  </si>
  <si>
    <t>Esošā betona laukuma noklāšana ar betona B20 kārtu ar metāla skaidu piejaukumu, b=20mm</t>
  </si>
  <si>
    <t>Betons  B20</t>
  </si>
  <si>
    <t>Esošo margu krāsošana</t>
  </si>
  <si>
    <t>Esošo NT grupas jumtiņu skārda pieslēguma noņemšana uz siltināšanas laiku un atpakaļmontēšana</t>
  </si>
  <si>
    <t>Esošo NT grupas jumtiņu lokšņu noņemšana, seguma saīsināšana, atpakaļ montēšana</t>
  </si>
  <si>
    <t>Esošo NT grupas jumtiņu noņemto lokšņu saīsināšana</t>
  </si>
  <si>
    <t>Esošo NT grupas jumtiņu  apakšējā apšuvuma nogriešana siltinājuma kārtas izvietošanai</t>
  </si>
  <si>
    <t>Esošo NT grupas jumtiņu  seguma un apakšējā apšuvuma pielsēguma vietas siltinājumam blīvēšana</t>
  </si>
  <si>
    <t>Būvgružu aizvešana</t>
  </si>
  <si>
    <t>AVK</t>
  </si>
  <si>
    <t>Koplietošanas apkures tīkli</t>
  </si>
  <si>
    <t>Polipropilēna caurules, DN50 montāža, stiprināšana pie sienas vai griestiem</t>
  </si>
  <si>
    <t>Polipropilēna caurules, DN32 montāža, stiprināšana pie sienas vai griestiem</t>
  </si>
  <si>
    <t>Polipropilēna caurules, DN25 montāža, stiprināšana pie sienas</t>
  </si>
  <si>
    <t>Polipropilēna caurules, DN20 montāža, stiprināšana pie sienas</t>
  </si>
  <si>
    <t>Polipropilēna caurules, DN15 montāža, stiprināšana pie sienas</t>
  </si>
  <si>
    <t>Ventilis lodveida; t=110°C; P=8 bar; Dn50; uzstādīšana</t>
  </si>
  <si>
    <t>Ventilis lodveida; t=110°C; P=8 bar; Dn32; uzstādīšana</t>
  </si>
  <si>
    <t>Automātiskais balansējošais vārsts ASV - I,  Dn25; t=110°C; P=8 bar firmas "Danfoss" vai ekviv., uzstādīšana, ieregulēšana</t>
  </si>
  <si>
    <t>Automātiskais balansējošais vārsts ASV - PV Dn25; t=110°C; P=8 bar firmas "Danfoss" vai ekviv. , uzstādīšana, ieregulēšana</t>
  </si>
  <si>
    <t>Polipropilēna cauruļvadu diametru maiņa DN50-&gt;DN32, montāža</t>
  </si>
  <si>
    <t>Polipropilēna cauruļvadu diametru maiņa DN32-&gt;DN25, montāža</t>
  </si>
  <si>
    <t>Polipropilēna cauruļvadu diametru maiņa DN25-&gt;DN20, montāža</t>
  </si>
  <si>
    <t>Polipropilēna cauruļvadu trejgabali DN50, montāža</t>
  </si>
  <si>
    <t>Polipropilēna cauruļvadu trejgabali DN32, montāža</t>
  </si>
  <si>
    <t>Polipropilēna cauruļvadu trejgabali DN25, montāža</t>
  </si>
  <si>
    <t>Polipropilēna cauruļvadu trejgabali DN20, montāža</t>
  </si>
  <si>
    <t>Polipropilēna cauruļvadu DN32 pagrieziens 90°</t>
  </si>
  <si>
    <t>Cauruļvadu slīdošie balsti ar pagarinājumiem un stiprinājumiem DN50</t>
  </si>
  <si>
    <t>Cauruļvadu slīdošie balsti ar pagarinājumiem un stiprinājumiem DN32</t>
  </si>
  <si>
    <t>Esošas apkures sistēmas demontāža</t>
  </si>
  <si>
    <t>Atgaisotājs automātisks, t=110°C, P=9 bar, uzstādīšana</t>
  </si>
  <si>
    <t>Cauruļvada DN32 termokompensācijas balsts, izbūve caur sienu/ griestiem, hermetizācija, apmetuma un krāsojuma atjaunošana</t>
  </si>
  <si>
    <t>Cauruļvada DN25 termokompensācijas balsts, izbūve caur sienu/ griestiem, hermetizācija, apmetuma un krāsojuma atjaunošana</t>
  </si>
  <si>
    <t>Cauruļvada DN20 termokompensācijas balsts, izbūve caur sienu/ griestiem, hermetizācija, apmetuma un krāsojuma atjaunošana</t>
  </si>
  <si>
    <t>Cauruļvada DN50  siltumizolācijas čaula, b=&gt;50 mm, l= 0.040 W/K×m², caurules siltumizolēšana</t>
  </si>
  <si>
    <t>Cauruļvada DN32 siltumizolācijas čaula, b=&gt;50 mm, l= 0.040 W/K×m², caurules siltumizolēšana</t>
  </si>
  <si>
    <t>Cauruļvada DN32 siltumizolācijas čaula, b=&gt;30 mm, l= 0.040 W/K×m², caurules siltumizolēšana</t>
  </si>
  <si>
    <t>Cauruļvada DN25 siltumizolācijas čaula, b=&gt;30 mm, l= 0.040 W/K×m², caurules siltumizolēšana</t>
  </si>
  <si>
    <t>Cauruļvada DN20 siltumizolācijas čaula, b=&gt;30 mm, l= 0.040 W/K×m², caurules siltumizolēšana</t>
  </si>
  <si>
    <t>Cauruļvada DN15 siltumizolācijas čaula, b=&gt;30 mm, l= 0.040 W/K×m², caurules siltumizolēšana</t>
  </si>
  <si>
    <t>Metāla konstrukcijas cauruļvadu un iekārtu stiprināšanai</t>
  </si>
  <si>
    <t>Cauruļvadu un pievienojumu fasondetaļas un veidgabali</t>
  </si>
  <si>
    <t>Palīgmateriāli</t>
  </si>
  <si>
    <t>Cauruļvadu un metāla konstrukciju gruntēšana ar grunts krāsu GF-020 un krāsošana ar eļļas krāsu</t>
  </si>
  <si>
    <t>Apkures sistēmas ieregulēšana pārbaude un nodošana ekspluatācijā</t>
  </si>
  <si>
    <t>Ventilācijas sistēma</t>
  </si>
  <si>
    <t>Esošo ventilācijas kanālu (skursteņu, cuku) apskate, tīrīšana</t>
  </si>
  <si>
    <t>Vēdināšanas komplekts ALD 10 T firma Maico vai ekviv., montāža ārsienā</t>
  </si>
  <si>
    <t>Dzīvokļu siltuma uzskaites mezgls (pavisam uzstāda 54 dzīvokļos)</t>
  </si>
  <si>
    <t>Ultraskaņas siltuma skaitītājs "Danfoss" Sonometer 1100 (vai ekviv.) ar iebūvētu distancētas ekviv. "Hydro-radio" datu nolasīšanas sistēmu (frekvenca 868 MHz), Tmax 105°C, Pmax 10bar; Qnom=0,6m³/st; Min. ūdens caurplūde (Qmin) H/V=6/12 l/st; Max. ūdens caurplūde Qmax=1200 l/st; Ūdens t° diapazons: 1÷90°C</t>
  </si>
  <si>
    <t>Balansējošais vārsts ekviv. ASV-M; firmas "Danfoss"  Dn15; uzstādīšana, ieregulēšana</t>
  </si>
  <si>
    <t>Balansējošais vārsts ekviv. ASV-P; firmas "Danfoss" Dn15; uzstādīšana, ieregulēšana</t>
  </si>
  <si>
    <t>Ventilis lodveida; t=110°C; P=8 bar; Dn15</t>
  </si>
  <si>
    <t>Netīrumu savācējs; t=110°C; P=8 bar; Dn15</t>
  </si>
  <si>
    <t>Palīgmateriāli cauruļvadu savienošanai</t>
  </si>
  <si>
    <t>Slēdzams metāla skapis 300×350×500 (siltuma skaitītāja uzstādīšanai)</t>
  </si>
  <si>
    <t>Cauruļvadu un metāla konstrukciju gruntēšana ar grunts krāsu ekviv. GF-020 un krāsošana ar eļļas krāsu</t>
  </si>
  <si>
    <t>Apkures sistēmas ieregulēšana, pārbaude un nodošana ekspluatācijā</t>
  </si>
  <si>
    <t>Divistabu dzīvoklim Nr. 2; 6; 10; 14; 18; 40; 44; 48; 52</t>
  </si>
  <si>
    <t>Esošās apkures sistēmas demontāža</t>
  </si>
  <si>
    <t>Tērauda radiatori ekviv. Firmas ekviv. "Purmo" PC 22; h= 400 mm;
N=307W; l=400; t 70/50/24°C; komplektā ar automātisko atgaisotāju un uzstādīšanas mezglu</t>
  </si>
  <si>
    <t>Tērauda radiatori ekviv. firmas ekviv. "Purmo" PC 22; h= 400 mm;
N=461W; l=600; t 70/50/24°C; komplektā ar automātisko atgaisotāju un uzstādīšanas mezglu</t>
  </si>
  <si>
    <t>Tērauda radiatori ekviv. firmas ekviv. "Purmo" PC 22; h= 400 mm;
N=614W; l=800; t 70/50/24°C; komplektā ar automātisko atgaisotāju un uzstādīšanas mezglu</t>
  </si>
  <si>
    <t>Termoregulators (vārsts) Dn 15 ekviv. firmas "Danfoss" RTD-15 ar termostatisko sensoru RTD-Inova, t=120°C, P=10 bar, DP=0.6 bar</t>
  </si>
  <si>
    <t>Sildķermeņa pievienojuma krāns ekviv. firmas Danfoss, RLV komplektā ar tukšošanas krānu  t=110°C; P=8 bar; Dn15</t>
  </si>
  <si>
    <t>Vara caurule apkurei, DN15, montāža, stiprināšana pie sienas</t>
  </si>
  <si>
    <t>Vara caurules pagrieziens 90°, DN15, montāža</t>
  </si>
  <si>
    <t>Vara caurules trejgabals Dn15, montāža</t>
  </si>
  <si>
    <t>Ventilis lodveida; t=110°C; P=8 bar; Dn15; uzstādīšana</t>
  </si>
  <si>
    <t>Vara cauruļvada savienojošā mufe Dn 15</t>
  </si>
  <si>
    <t>Cauruļvada DN15 termokompensējošs balsts, izbūve caur sienu, hermetizācija, apmetuma un krāsojuma atjaunošana</t>
  </si>
  <si>
    <t>Dažādi palīgmateriāli montāžai</t>
  </si>
  <si>
    <t>Divistabu dzīvoklim Nr. 21; 23; 24; 26; 27; 29; 30; 32; 33; 35</t>
  </si>
  <si>
    <t>Tērauda radiatori ekviv.firmas "Purmo" PC 22; h= 400 mm;
N=384W; l=500; t 70/50/24°C; komplektā ar automātisko atgaisotāju un uzstādīšanas mezglu</t>
  </si>
  <si>
    <t>Tērauda radiatori ekviv.firmas "Purmo" PC 22; h= 400 mm;
N=461W; l=600; t 70/50/24°C; komplektā ar automātisko atgaisotāju un uzstādīšanas mezglu</t>
  </si>
  <si>
    <r>
      <rPr>
        <sz val="8"/>
        <rFont val="Symbol"/>
        <family val="1"/>
        <charset val="2"/>
      </rPr>
      <t>Termoregulators (vārsts) Dn 15 ekviv.firmas "Danfoss" RTD-15 ar termostatisko sensoru RTD-Inova, t=120°C, P=10 bar,</t>
    </r>
    <r>
      <rPr>
        <sz val="8"/>
        <rFont val="Arial"/>
        <family val="2"/>
        <charset val="186"/>
      </rPr>
      <t>D</t>
    </r>
    <r>
      <rPr>
        <sz val="8"/>
        <rFont val="Arial"/>
        <family val="2"/>
        <charset val="186"/>
      </rPr>
      <t>P=0.6 bar</t>
    </r>
  </si>
  <si>
    <t>Sildķermeņa pievienojuma krāns ekviv.firmas Danfoss, RLV komplektā ar tukšošanas krānu  t=110°C; P=8 bar; Dn15</t>
  </si>
  <si>
    <t>Vara cauruļvada savienojošā mufte Dn 15</t>
  </si>
  <si>
    <t>Vienistabas dzīvoklim Nr. 1; 5; 9; 13; 17; 41; 45; 49; 53</t>
  </si>
  <si>
    <t>Tērauda radiatori ekviv.firmas "Purmo" PC 22; h= 400 mm;
N=389W; l=500; t 70/50/24°C; komplektā ar automātisko atgaisotāju un uzstādīšanas mezglu</t>
  </si>
  <si>
    <t>Tērauda radiatori ekviv.firmas "Purmo" PC 22; h= 400 mm;
N=768W; l=1000; t 70/50/24°C; komplektā ar automātisko atgaisotāju un uzstādīšanas mezglu</t>
  </si>
  <si>
    <t>Vienistabas dzīvoklim Nr. 3; 7; 11; 15; 19; 37; 39; 43; 47; 51</t>
  </si>
  <si>
    <t>Tērauda radiatori firmas "Purmo" PC 22 (vai ekvivalents); h= 400 mm;
N=461W; l=600; t 70/50/24°C; komplektā ar automātisko atgaisotāju un uzstādīšanas mezglu</t>
  </si>
  <si>
    <t>Divistabu dzīvoklim Nr. 22; 25; 28; 31; 34</t>
  </si>
  <si>
    <t>Tērauda radiatori ekviv. firmas "Purmo" PC 22 (vai ekvivalents); h= 400 mm;
N=307W; l=400; t 70/50/24°C; komplektā ar automātisko atgaisotāju un uzstādīšanas mezglu</t>
  </si>
  <si>
    <t>Tērauda radiatori ekviv. firmas "Purmo" PC 22 (vai ekvivalents); h= 400 mm;
N=461W; l=600; t 70/50/24°C; komplektā ar automātisko atgaisotāju un uzstādīšanas mezglu</t>
  </si>
  <si>
    <t>Trīsistabu dzīvoklim Nr. 4; 8; 12; 16; 20; 36; 38; 42; 46; 50</t>
  </si>
  <si>
    <t>k-ts</t>
  </si>
  <si>
    <t>Tērauda radiatori firmas "Purmo" PC 22 (vai ekvivalents); h= 400 mm;
N=307W; l=400; t 70/50/24°C; komplektā ar automātisko atgaisotāju un uzstādīšanas mezglu</t>
  </si>
  <si>
    <t>Termoregulators (vārsts) Dn 15 firmas "Danfoss" RTD-15 (vai ekvivalents) ar termostatisko sensoru RTD-Inova, t=120°C, P=10 bar, DP=0.6 bar</t>
  </si>
  <si>
    <t>Sildķermeņa pievienojuma krāns firmas Danfoss (vai ekvivalents), RLV komplektā ar tukšošanas krānu  t=110°C; P=8 bar; Dn15</t>
  </si>
  <si>
    <t>Biroja telpas</t>
  </si>
  <si>
    <t>Kopā :</t>
  </si>
  <si>
    <t>EL</t>
  </si>
  <si>
    <t>Pasīvs, izolēts zibens uztvērējs Al, l-1500 mm, ø 16 mm, firmas ELKO-BIS, vai ekvivalents, montāža, uzstādīšana, 3 kpl</t>
  </si>
  <si>
    <t>Zibens uztvērēja pamatne, jumta korei, ELKO-BIS vai ekvivalents, montāža, uzstādīšana</t>
  </si>
  <si>
    <t>Stieple Al (vai cinkota tērauda), ø 8 mm, firmas ELKO-BIS vai ekvivalenta, montāžai pa jumtu.</t>
  </si>
  <si>
    <t>Stieple alumīnija ø 10 mm, DR 10 ELKO-BIS vai  ekvivalenta, montāžai pa vertikālajām caurulēm</t>
  </si>
  <si>
    <t>Lenta karsti cinkota tērauda, 30×3,5 mm, firmas ELKO-BIS vai ekvivalenta, montāža tranšejā</t>
  </si>
  <si>
    <t>PVC caurule zibens  novadītāju mantāžai zem siltinājuma slāņa, l -3000 mm, ø 12 mm, ELKO-BIS vai ekvivalenta, montāžai pa vertikālajām caurulēm</t>
  </si>
  <si>
    <t>Savienojums universāls, firmas ELKO-BIS vai ekviv., montāža</t>
  </si>
  <si>
    <t>Kontūra mērklemmes kaste, ELKO-BIS vai ekviv, stiprināna siltumizolācijā</t>
  </si>
  <si>
    <t>Kontūra mērklemme, ELKO-BIS vai ekviv, montāža mērklemmes kastē</t>
  </si>
  <si>
    <t>Zemējuma ievads, tērauda cinkots, ø 10 mm, l- 5,5 m, ELKO-BIS vai ekviv, montāža</t>
  </si>
  <si>
    <t>Kronšteins stieples montāžai uz jumta, ELKO-BIS vai ekvivalents</t>
  </si>
  <si>
    <t>Kronšteins caurules montāžai uz sijas (sienas), ELKO-BIS vai ekvivalents, montāža</t>
  </si>
  <si>
    <t>Zemēšanas elektrods ø 20 mm, l-1,5 m, apaļdzelzs, ELKO-BIS vai ekvivalents</t>
  </si>
  <si>
    <t>Elektrodu uzmava, ELKO-BIS vai ekviv</t>
  </si>
  <si>
    <t>Elektrodu spice, ELKO-BIS vai ekviv</t>
  </si>
  <si>
    <t>Elektrodu pievienojuma klemme ar vītni, ELKO-BIS vai ekviv</t>
  </si>
  <si>
    <t>Pretkorozijas mastika, ELKO-BIS vai ekviv</t>
  </si>
  <si>
    <t>iepakoj.</t>
  </si>
  <si>
    <t>PE lenta iezīmēšanai</t>
  </si>
  <si>
    <t>Tranšejas rakšana un aizbēršana zemējuma kontūram</t>
  </si>
  <si>
    <t>Elektrodu ø 20 mm, l= 1,5 m iedzīšana zemē</t>
  </si>
  <si>
    <t>Zemējuma kontūra ierīkošana, mērījumi</t>
  </si>
  <si>
    <t>Šķērsojums ar citām inženierkomunikācijām</t>
  </si>
  <si>
    <t>Grunts blietēšana, virskārtas atjaunošana</t>
  </si>
  <si>
    <t>Sistēmas montāža, palaišana</t>
  </si>
  <si>
    <t>Sistēmas nodošana ekspluatācijā</t>
  </si>
  <si>
    <t>Kopā :</t>
  </si>
  <si>
    <t>GA/GAT</t>
  </si>
  <si>
    <t>Darba nosaukums</t>
  </si>
  <si>
    <t>Daudzums</t>
  </si>
  <si>
    <t>Vienas vienības cena €/mv</t>
  </si>
  <si>
    <t>Kopējās izmaksas, €</t>
  </si>
  <si>
    <t>Darba apmaksas likme, €/h</t>
  </si>
  <si>
    <t>Darba alga,
€</t>
  </si>
  <si>
    <t>Materiāli,
€</t>
  </si>
  <si>
    <t>Mehānismi,
€</t>
  </si>
  <si>
    <t>Kopā Eur</t>
  </si>
  <si>
    <t>Summa,
€</t>
  </si>
  <si>
    <t>Gāzesvada pievads</t>
  </si>
  <si>
    <t>Esošo gāzes ievada mezglu demontāža, Dn40-50</t>
  </si>
  <si>
    <t>Pieslēguma veidgabals Dn50 pie esoša gāzes vada, ekviv. RAVETTI</t>
  </si>
  <si>
    <t>Termosarūkošā materiāla uzmava l=700mm; Dn50 caurulei, ekviv. RAYCHEM</t>
  </si>
  <si>
    <t>Uzmavu krāns gāzei PN16 bar (gali piemetināmi), Dn50, ekviv. NAVAL</t>
  </si>
  <si>
    <t>Izolējošais izjaucams, savienojums Pn10, Dn50, ekviv. NUOVAGIUNGAS</t>
  </si>
  <si>
    <t>Atloku savienojumssavienojums Pn10, Dn50, ekviv. NUOVAGIUNGAS</t>
  </si>
  <si>
    <t>Tērauda ievadlīkums PN16 Dn50, EN10208-1, ekviv. FUCH</t>
  </si>
  <si>
    <t>Dn50 ar trīskāršo PE pretkarozijas pārklājumu EN10285, ekviv. FUCH</t>
  </si>
  <si>
    <t>Tērauda caurule Ø60,3×3.6 ar polimēra izolāciju EN10285, FUCH (vai ekvivalents)</t>
  </si>
  <si>
    <t>Tērauda caurules Ø60,3×3.6 ar polimēra izolāciju līkums 3D-90° EN10253-1, FUCH (vai ekvivalents)</t>
  </si>
  <si>
    <t>Tērauda caurules pāreja  Dn50&gt;Dn40  Pn=4 bar; 
LVS EN 10208-2, FUCH (vai ekvivalents)</t>
  </si>
  <si>
    <t>Tērauda Dn40 caurule gar ēkas fasādi;   Pn=4 bar; LVS EN 10208-2, FUCH (vai ekvivalents)</t>
  </si>
  <si>
    <t>PE aizsargčaula Dn100 ar polipropilēnu un silikonu uz izvada no zemes pie ievada ēkā.</t>
  </si>
  <si>
    <t>Tērauda caurules antikorozijas apstrāde un krāsošana ar eļļas krāsu</t>
  </si>
  <si>
    <t>Indikācijas kabeļu savienojuma nozaruzmava, DRYCONN (vai ekvivalents)</t>
  </si>
  <si>
    <t>Signālvads S=2×2,5 mm², ar vara dzīslām un izolāciju (Ar izvadu)</t>
  </si>
  <si>
    <t>Mitruma izturīga līmlenta signālkabeļa stiprināšanai</t>
  </si>
  <si>
    <t>Marķējuma lenta ar uzrakstu "Gāze"</t>
  </si>
  <si>
    <t>Smilšu seguma pabērums zem un virs gāzes vada B=100 mm</t>
  </si>
  <si>
    <t>Caurumu Ø15÷20mm izurbšana citu komunikāciju  aku vākos</t>
  </si>
  <si>
    <t>Gāzes vadu un iekārtu sazemēšana pēc RD34.12.122-87</t>
  </si>
  <si>
    <t>Metināto šuvju pārbaude 100%</t>
  </si>
  <si>
    <t>Metināto šuvju izolācija, RACHEM (vai ekvivalents)</t>
  </si>
  <si>
    <t>Zālāja atjaunošanas</t>
  </si>
  <si>
    <t>Gāzes vada digitālā uzmērīšana un nodošana ekspluatācijā</t>
  </si>
  <si>
    <t>Tērauda aizsargcaurule Dn80, l=0,5m</t>
  </si>
  <si>
    <t>Īscaurule Dn15 ar noslēgtapu kontrolmonometra pielēgšanai (uz gāzes vada Dn50)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</si>
</sst>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\-??_-;_-@_-"/>
    <numFmt numFmtId="165" formatCode="_-* #,##0.00\ _L_s_-;\-* #,##0.00\ _L_s_-;_-* \-??\ _L_s_-;_-@_-"/>
    <numFmt numFmtId="166" formatCode="0.0"/>
    <numFmt numFmtId="167" formatCode="_(* #,##0.00_);_(* \(#,##0.00\);_(* \-??_);_(@_)"/>
    <numFmt numFmtId="168" formatCode="_-* #,##0.00_р_._-;\-* #,##0.00_р_._-;_-* \-??_р_._-;_-@_-"/>
    <numFmt numFmtId="169" formatCode="0.00000"/>
  </numFmts>
  <fonts count="34" x14ac:knownFonts="1"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sz val="10"/>
      <name val="Arial"/>
      <family val="2"/>
      <charset val="1"/>
    </font>
    <font>
      <b/>
      <u/>
      <sz val="10"/>
      <name val="Arial"/>
      <family val="2"/>
      <charset val="1"/>
    </font>
    <font>
      <b/>
      <sz val="10"/>
      <name val="Arial"/>
      <family val="2"/>
      <charset val="1"/>
    </font>
    <font>
      <b/>
      <sz val="8"/>
      <name val="Arial"/>
      <family val="2"/>
      <charset val="186"/>
    </font>
    <font>
      <sz val="8"/>
      <name val="Arial"/>
      <family val="2"/>
      <charset val="186"/>
    </font>
    <font>
      <sz val="9"/>
      <name val="Arial"/>
      <family val="2"/>
      <charset val="204"/>
    </font>
    <font>
      <sz val="10"/>
      <color rgb="FFFFFFFF"/>
      <name val="Arial"/>
      <family val="2"/>
      <charset val="1"/>
    </font>
    <font>
      <sz val="8"/>
      <color rgb="FF000000"/>
      <name val="Arial"/>
      <family val="2"/>
      <charset val="186"/>
    </font>
    <font>
      <sz val="10"/>
      <color rgb="FF000000"/>
      <name val="Arial"/>
      <family val="2"/>
      <charset val="186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name val="Arial"/>
      <family val="2"/>
      <charset val="186"/>
    </font>
    <font>
      <sz val="8"/>
      <color rgb="FFFF00FF"/>
      <name val="Arial"/>
      <family val="2"/>
      <charset val="204"/>
    </font>
    <font>
      <i/>
      <sz val="8"/>
      <name val="Arial"/>
      <family val="2"/>
      <charset val="204"/>
    </font>
    <font>
      <sz val="8"/>
      <name val="Arial"/>
      <family val="2"/>
      <charset val="1"/>
    </font>
    <font>
      <sz val="11"/>
      <name val="Arial"/>
      <family val="2"/>
      <charset val="204"/>
    </font>
    <font>
      <sz val="11"/>
      <name val="Calibri"/>
      <family val="2"/>
      <charset val="186"/>
    </font>
    <font>
      <i/>
      <sz val="8"/>
      <color rgb="FF808080"/>
      <name val="Arial"/>
      <family val="2"/>
      <charset val="186"/>
    </font>
    <font>
      <u/>
      <sz val="8"/>
      <name val="Arial"/>
      <family val="2"/>
      <charset val="204"/>
    </font>
    <font>
      <vertAlign val="superscript"/>
      <sz val="8"/>
      <name val="Arial"/>
      <family val="2"/>
      <charset val="204"/>
    </font>
    <font>
      <u/>
      <sz val="8"/>
      <name val="Arial"/>
      <family val="2"/>
      <charset val="1"/>
    </font>
    <font>
      <b/>
      <sz val="8"/>
      <name val="Arial"/>
      <family val="2"/>
      <charset val="1"/>
    </font>
    <font>
      <b/>
      <sz val="8"/>
      <color rgb="FFFF0000"/>
      <name val="Arial"/>
      <family val="2"/>
      <charset val="1"/>
    </font>
    <font>
      <b/>
      <sz val="9"/>
      <name val="Arial"/>
      <family val="2"/>
      <charset val="186"/>
    </font>
    <font>
      <b/>
      <i/>
      <sz val="9"/>
      <name val="Arial"/>
      <family val="2"/>
      <charset val="186"/>
    </font>
    <font>
      <sz val="8"/>
      <name val="Symbol"/>
      <family val="1"/>
      <charset val="2"/>
    </font>
    <font>
      <sz val="9"/>
      <name val="Arial"/>
      <family val="2"/>
      <charset val="186"/>
    </font>
    <font>
      <b/>
      <u/>
      <sz val="8"/>
      <name val="Arial"/>
      <family val="2"/>
      <charset val="186"/>
    </font>
    <font>
      <b/>
      <i/>
      <u/>
      <sz val="8"/>
      <name val="Arial"/>
      <family val="2"/>
      <charset val="186"/>
    </font>
    <font>
      <sz val="11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4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4">
    <xf numFmtId="0" fontId="0" fillId="0" borderId="0"/>
    <xf numFmtId="168" fontId="33" fillId="0" borderId="0" applyBorder="0" applyProtection="0"/>
    <xf numFmtId="9" fontId="33" fillId="0" borderId="0" applyBorder="0" applyProtection="0"/>
    <xf numFmtId="0" fontId="21" fillId="0" borderId="0" applyBorder="0" applyProtection="0"/>
  </cellStyleXfs>
  <cellXfs count="552">
    <xf numFmtId="0" fontId="0" fillId="0" borderId="0" xfId="0"/>
    <xf numFmtId="0" fontId="8" fillId="0" borderId="0" xfId="3" applyFont="1" applyFill="1" applyBorder="1" applyAlignment="1">
      <alignment horizontal="center" wrapText="1"/>
    </xf>
    <xf numFmtId="0" fontId="13" fillId="0" borderId="16" xfId="3" applyFont="1" applyFill="1" applyBorder="1" applyAlignment="1">
      <alignment horizontal="right"/>
    </xf>
    <xf numFmtId="0" fontId="13" fillId="0" borderId="12" xfId="3" applyFont="1" applyFill="1" applyBorder="1" applyAlignment="1" applyProtection="1">
      <alignment horizontal="center" vertical="center" wrapText="1"/>
    </xf>
    <xf numFmtId="0" fontId="7" fillId="0" borderId="12" xfId="3" applyFont="1" applyFill="1" applyBorder="1" applyAlignment="1" applyProtection="1">
      <alignment horizontal="center" vertical="center" wrapText="1"/>
    </xf>
    <xf numFmtId="0" fontId="7" fillId="0" borderId="11" xfId="3" applyFont="1" applyFill="1" applyBorder="1" applyAlignment="1" applyProtection="1">
      <alignment horizontal="center" vertical="center" wrapText="1"/>
    </xf>
    <xf numFmtId="0" fontId="7" fillId="0" borderId="11" xfId="3" applyFont="1" applyFill="1" applyBorder="1" applyAlignment="1">
      <alignment horizontal="center" vertical="center" wrapText="1"/>
    </xf>
    <xf numFmtId="0" fontId="7" fillId="0" borderId="10" xfId="3" applyFont="1" applyFill="1" applyBorder="1" applyAlignment="1" applyProtection="1">
      <alignment horizontal="center" vertical="center" wrapText="1"/>
    </xf>
    <xf numFmtId="0" fontId="13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 applyProtection="1">
      <alignment horizontal="right" vertical="center" wrapText="1"/>
    </xf>
    <xf numFmtId="165" fontId="8" fillId="0" borderId="8" xfId="3" applyNumberFormat="1" applyFont="1" applyFill="1" applyBorder="1" applyAlignment="1" applyProtection="1">
      <alignment horizontal="center" vertical="center"/>
    </xf>
    <xf numFmtId="0" fontId="8" fillId="0" borderId="8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/>
    </xf>
    <xf numFmtId="0" fontId="14" fillId="0" borderId="8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/>
    </xf>
    <xf numFmtId="0" fontId="14" fillId="0" borderId="6" xfId="3" applyFont="1" applyFill="1" applyBorder="1" applyAlignment="1">
      <alignment horizontal="center" vertical="center"/>
    </xf>
    <xf numFmtId="0" fontId="14" fillId="0" borderId="5" xfId="3" applyFont="1" applyFill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center" vertical="center" textRotation="90"/>
    </xf>
    <xf numFmtId="0" fontId="14" fillId="0" borderId="2" xfId="3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center" vertical="center" textRotation="90" wrapText="1"/>
    </xf>
    <xf numFmtId="0" fontId="14" fillId="0" borderId="1" xfId="3" applyFont="1" applyFill="1" applyBorder="1" applyAlignment="1">
      <alignment horizontal="center" vertical="center" textRotation="90" wrapText="1"/>
    </xf>
    <xf numFmtId="0" fontId="14" fillId="0" borderId="12" xfId="3" applyFont="1" applyFill="1" applyBorder="1" applyAlignment="1">
      <alignment horizontal="center" vertical="center" textRotation="90"/>
    </xf>
    <xf numFmtId="0" fontId="14" fillId="0" borderId="16" xfId="3" applyFont="1" applyFill="1" applyBorder="1" applyAlignment="1">
      <alignment horizontal="right" wrapText="1"/>
    </xf>
    <xf numFmtId="0" fontId="14" fillId="0" borderId="12" xfId="3" applyFont="1" applyFill="1" applyBorder="1" applyAlignment="1">
      <alignment horizontal="center" vertical="center" textRotation="90" wrapText="1"/>
    </xf>
    <xf numFmtId="0" fontId="14" fillId="0" borderId="12" xfId="3" applyFont="1" applyFill="1" applyBorder="1" applyAlignment="1">
      <alignment horizontal="center" vertical="center" wrapText="1"/>
    </xf>
    <xf numFmtId="0" fontId="14" fillId="0" borderId="17" xfId="3" applyFont="1" applyFill="1" applyBorder="1" applyAlignment="1">
      <alignment horizontal="center" vertical="center"/>
    </xf>
    <xf numFmtId="0" fontId="14" fillId="0" borderId="10" xfId="3" applyFont="1" applyFill="1" applyBorder="1" applyAlignment="1">
      <alignment horizontal="center" vertical="center" wrapText="1"/>
    </xf>
    <xf numFmtId="0" fontId="14" fillId="0" borderId="10" xfId="3" applyFont="1" applyFill="1" applyBorder="1" applyAlignment="1">
      <alignment horizontal="center" vertical="center" textRotation="90"/>
    </xf>
    <xf numFmtId="0" fontId="14" fillId="0" borderId="10" xfId="3" applyFont="1" applyFill="1" applyBorder="1" applyAlignment="1">
      <alignment horizontal="center" vertical="center" textRotation="90" wrapText="1"/>
    </xf>
    <xf numFmtId="0" fontId="14" fillId="0" borderId="16" xfId="3" applyFont="1" applyFill="1" applyBorder="1" applyAlignment="1">
      <alignment horizontal="right"/>
    </xf>
    <xf numFmtId="0" fontId="3" fillId="0" borderId="0" xfId="3" applyFont="1" applyFill="1"/>
    <xf numFmtId="0" fontId="6" fillId="0" borderId="0" xfId="3" applyFont="1" applyFill="1" applyAlignment="1"/>
    <xf numFmtId="0" fontId="6" fillId="0" borderId="0" xfId="3" applyFont="1" applyFill="1" applyAlignment="1">
      <alignment horizontal="center"/>
    </xf>
    <xf numFmtId="0" fontId="6" fillId="0" borderId="1" xfId="3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/>
    </xf>
    <xf numFmtId="0" fontId="4" fillId="0" borderId="5" xfId="3" applyFont="1" applyFill="1" applyBorder="1" applyAlignment="1">
      <alignment vertical="center" wrapText="1"/>
    </xf>
    <xf numFmtId="0" fontId="4" fillId="0" borderId="6" xfId="3" applyFont="1" applyFill="1" applyBorder="1" applyAlignment="1">
      <alignment horizontal="center" vertical="center"/>
    </xf>
    <xf numFmtId="0" fontId="6" fillId="0" borderId="7" xfId="3" applyFont="1" applyFill="1" applyBorder="1" applyAlignment="1">
      <alignment horizontal="center"/>
    </xf>
    <xf numFmtId="0" fontId="4" fillId="0" borderId="8" xfId="3" applyFont="1" applyFill="1" applyBorder="1" applyAlignment="1">
      <alignment vertical="center" wrapText="1"/>
    </xf>
    <xf numFmtId="0" fontId="4" fillId="0" borderId="9" xfId="3" applyFont="1" applyFill="1" applyBorder="1" applyAlignment="1">
      <alignment horizontal="center" vertical="center"/>
    </xf>
    <xf numFmtId="0" fontId="4" fillId="0" borderId="7" xfId="3" applyFont="1" applyFill="1" applyBorder="1" applyAlignment="1">
      <alignment horizontal="center"/>
    </xf>
    <xf numFmtId="0" fontId="4" fillId="0" borderId="8" xfId="3" applyFont="1" applyFill="1" applyBorder="1" applyAlignment="1">
      <alignment horizontal="left" vertical="center" wrapText="1"/>
    </xf>
    <xf numFmtId="0" fontId="4" fillId="0" borderId="8" xfId="3" applyFont="1" applyFill="1" applyBorder="1" applyAlignment="1">
      <alignment horizontal="center"/>
    </xf>
    <xf numFmtId="0" fontId="4" fillId="0" borderId="8" xfId="3" applyFont="1" applyFill="1" applyBorder="1" applyAlignment="1">
      <alignment horizontal="left"/>
    </xf>
    <xf numFmtId="0" fontId="4" fillId="0" borderId="8" xfId="3" applyFont="1" applyFill="1" applyBorder="1" applyAlignment="1">
      <alignment horizontal="center" vertical="center"/>
    </xf>
    <xf numFmtId="0" fontId="4" fillId="0" borderId="0" xfId="3" applyFont="1" applyFill="1" applyAlignment="1">
      <alignment horizontal="left"/>
    </xf>
    <xf numFmtId="0" fontId="4" fillId="0" borderId="8" xfId="3" applyFont="1" applyFill="1" applyBorder="1" applyAlignment="1"/>
    <xf numFmtId="0" fontId="7" fillId="0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8" fillId="0" borderId="0" xfId="3" applyFont="1" applyFill="1" applyAlignment="1">
      <alignment horizontal="left" vertical="center"/>
    </xf>
    <xf numFmtId="0" fontId="9" fillId="0" borderId="0" xfId="3" applyFont="1" applyFill="1"/>
    <xf numFmtId="0" fontId="9" fillId="0" borderId="0" xfId="3" applyFont="1" applyFill="1" applyAlignment="1">
      <alignment horizontal="left"/>
    </xf>
    <xf numFmtId="0" fontId="4" fillId="0" borderId="0" xfId="3" applyFont="1" applyFill="1" applyAlignment="1"/>
    <xf numFmtId="0" fontId="10" fillId="0" borderId="0" xfId="3" applyFont="1" applyFill="1" applyAlignment="1">
      <alignment horizontal="lef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Border="1" applyAlignment="1" applyProtection="1">
      <alignment horizontal="right" vertical="center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left"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left" vertical="center"/>
    </xf>
    <xf numFmtId="0" fontId="8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2" fontId="8" fillId="2" borderId="0" xfId="3" applyNumberFormat="1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left" vertical="center"/>
    </xf>
    <xf numFmtId="0" fontId="7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0" fontId="8" fillId="2" borderId="8" xfId="3" applyFont="1" applyFill="1" applyBorder="1" applyAlignment="1" applyProtection="1">
      <alignment horizontal="center" vertical="center" wrapText="1"/>
    </xf>
    <xf numFmtId="0" fontId="8" fillId="0" borderId="8" xfId="3" applyFont="1" applyFill="1" applyBorder="1" applyAlignment="1">
      <alignment horizontal="center" vertical="center"/>
    </xf>
    <xf numFmtId="0" fontId="8" fillId="0" borderId="0" xfId="3" applyFont="1" applyFill="1" applyBorder="1" applyAlignment="1" applyProtection="1">
      <alignment horizontal="center" vertical="center"/>
    </xf>
    <xf numFmtId="0" fontId="8" fillId="0" borderId="8" xfId="3" applyFont="1" applyFill="1" applyBorder="1" applyAlignment="1" applyProtection="1">
      <alignment horizontal="center" vertical="center" wrapText="1"/>
    </xf>
    <xf numFmtId="0" fontId="8" fillId="0" borderId="8" xfId="3" applyFont="1" applyFill="1" applyBorder="1" applyAlignment="1" applyProtection="1">
      <alignment horizontal="left" vertical="center" wrapText="1"/>
    </xf>
    <xf numFmtId="0" fontId="8" fillId="0" borderId="0" xfId="3" applyFont="1" applyFill="1" applyBorder="1" applyAlignment="1" applyProtection="1">
      <alignment horizontal="center" vertical="center" wrapText="1"/>
    </xf>
    <xf numFmtId="0" fontId="7" fillId="0" borderId="0" xfId="3" applyFont="1" applyFill="1" applyAlignment="1">
      <alignment horizontal="right" vertical="center"/>
    </xf>
    <xf numFmtId="0" fontId="7" fillId="0" borderId="0" xfId="3" applyFont="1" applyFill="1" applyAlignment="1">
      <alignment horizontal="center" vertical="center"/>
    </xf>
    <xf numFmtId="165" fontId="7" fillId="0" borderId="0" xfId="3" applyNumberFormat="1" applyFont="1" applyFill="1" applyBorder="1" applyAlignment="1" applyProtection="1">
      <alignment vertical="center" wrapText="1"/>
    </xf>
    <xf numFmtId="0" fontId="8" fillId="0" borderId="0" xfId="3" applyFont="1" applyFill="1" applyAlignment="1">
      <alignment horizontal="center" vertical="center" wrapText="1"/>
    </xf>
    <xf numFmtId="0" fontId="7" fillId="0" borderId="0" xfId="3" applyFont="1" applyFill="1" applyAlignment="1">
      <alignment horizontal="right" vertical="center" wrapText="1"/>
    </xf>
    <xf numFmtId="9" fontId="7" fillId="0" borderId="0" xfId="3" applyNumberFormat="1" applyFont="1" applyFill="1" applyAlignment="1">
      <alignment horizontal="center" vertical="center" wrapText="1"/>
    </xf>
    <xf numFmtId="0" fontId="7" fillId="0" borderId="0" xfId="3" applyFont="1" applyFill="1" applyAlignment="1">
      <alignment horizontal="center" vertical="center" wrapText="1"/>
    </xf>
    <xf numFmtId="0" fontId="8" fillId="0" borderId="0" xfId="3" applyFont="1" applyFill="1" applyAlignment="1">
      <alignment horizontal="right" vertical="center" wrapText="1"/>
    </xf>
    <xf numFmtId="0" fontId="8" fillId="0" borderId="0" xfId="3" applyFont="1" applyFill="1" applyAlignment="1">
      <alignment horizontal="right" vertical="center"/>
    </xf>
    <xf numFmtId="0" fontId="11" fillId="0" borderId="0" xfId="0" applyFont="1" applyAlignment="1">
      <alignment horizontal="right"/>
    </xf>
    <xf numFmtId="0" fontId="12" fillId="0" borderId="0" xfId="0" applyFont="1" applyAlignment="1"/>
    <xf numFmtId="0" fontId="8" fillId="0" borderId="0" xfId="3" applyFont="1" applyFill="1" applyBorder="1" applyAlignment="1" applyProtection="1">
      <alignment horizontal="center" vertical="center"/>
    </xf>
    <xf numFmtId="0" fontId="1" fillId="0" borderId="0" xfId="3" applyFont="1" applyFill="1" applyAlignment="1"/>
    <xf numFmtId="0" fontId="8" fillId="0" borderId="0" xfId="3" applyFont="1" applyFill="1" applyBorder="1" applyAlignment="1" applyProtection="1">
      <alignment horizontal="center" vertical="center"/>
    </xf>
    <xf numFmtId="0" fontId="7" fillId="0" borderId="0" xfId="3" applyFont="1" applyFill="1" applyBorder="1" applyAlignment="1" applyProtection="1">
      <alignment vertical="center"/>
    </xf>
    <xf numFmtId="0" fontId="8" fillId="0" borderId="0" xfId="3" applyFont="1" applyFill="1" applyAlignment="1">
      <alignment horizontal="right" vertical="center" wrapText="1"/>
    </xf>
    <xf numFmtId="0" fontId="8" fillId="0" borderId="0" xfId="3" applyFont="1" applyFill="1" applyAlignment="1">
      <alignment vertical="center" wrapText="1"/>
    </xf>
    <xf numFmtId="0" fontId="0" fillId="0" borderId="0" xfId="0" applyFont="1"/>
    <xf numFmtId="0" fontId="13" fillId="0" borderId="0" xfId="3" applyFont="1" applyFill="1" applyBorder="1" applyAlignment="1">
      <alignment horizontal="center" vertical="center"/>
    </xf>
    <xf numFmtId="0" fontId="8" fillId="0" borderId="0" xfId="3" applyFont="1" applyFill="1" applyAlignment="1"/>
    <xf numFmtId="0" fontId="7" fillId="0" borderId="0" xfId="3" applyFont="1" applyFill="1" applyAlignment="1">
      <alignment horizontal="center" vertical="center"/>
    </xf>
    <xf numFmtId="0" fontId="14" fillId="0" borderId="0" xfId="3" applyFont="1" applyFill="1" applyAlignment="1">
      <alignment vertical="center" wrapText="1"/>
    </xf>
    <xf numFmtId="0" fontId="14" fillId="0" borderId="0" xfId="3" applyFont="1" applyFill="1" applyAlignment="1">
      <alignment horizontal="left" vertical="center" wrapText="1"/>
    </xf>
    <xf numFmtId="0" fontId="14" fillId="0" borderId="0" xfId="3" applyFont="1" applyFill="1" applyAlignment="1"/>
    <xf numFmtId="0" fontId="14" fillId="0" borderId="0" xfId="3" applyFont="1" applyFill="1" applyAlignment="1">
      <alignment horizontal="left"/>
    </xf>
    <xf numFmtId="0" fontId="8" fillId="0" borderId="0" xfId="3" applyFont="1" applyFill="1" applyBorder="1" applyAlignment="1">
      <alignment horizontal="left" wrapText="1"/>
    </xf>
    <xf numFmtId="0" fontId="8" fillId="0" borderId="0" xfId="3" applyFont="1" applyFill="1" applyAlignment="1">
      <alignment horizontal="right" vertical="center"/>
    </xf>
    <xf numFmtId="2" fontId="7" fillId="0" borderId="0" xfId="3" applyNumberFormat="1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8" fillId="0" borderId="0" xfId="3" applyFont="1" applyFill="1" applyBorder="1" applyAlignment="1">
      <alignment horizontal="left" textRotation="90"/>
    </xf>
    <xf numFmtId="0" fontId="8" fillId="0" borderId="0" xfId="3" applyFont="1" applyFill="1" applyBorder="1" applyAlignment="1">
      <alignment textRotation="90"/>
    </xf>
    <xf numFmtId="2" fontId="7" fillId="0" borderId="0" xfId="3" applyNumberFormat="1" applyFont="1" applyFill="1"/>
    <xf numFmtId="0" fontId="8" fillId="0" borderId="0" xfId="3" applyFont="1" applyFill="1" applyAlignment="1">
      <alignment horizontal="right" vertical="center"/>
    </xf>
    <xf numFmtId="0" fontId="13" fillId="0" borderId="12" xfId="3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3" applyFont="1" applyFill="1" applyBorder="1" applyAlignment="1" applyProtection="1">
      <alignment horizontal="left" vertical="top" wrapText="1"/>
    </xf>
    <xf numFmtId="164" fontId="8" fillId="0" borderId="6" xfId="3" applyNumberFormat="1" applyFont="1" applyFill="1" applyBorder="1" applyAlignment="1" applyProtection="1">
      <alignment horizontal="right" vertical="center"/>
    </xf>
    <xf numFmtId="0" fontId="14" fillId="0" borderId="13" xfId="0" applyFont="1" applyBorder="1" applyAlignment="1">
      <alignment horizontal="center" vertical="center" wrapText="1"/>
    </xf>
    <xf numFmtId="0" fontId="14" fillId="2" borderId="14" xfId="3" applyFont="1" applyFill="1" applyBorder="1" applyAlignment="1" applyProtection="1">
      <alignment horizontal="left" vertical="top" wrapText="1"/>
    </xf>
    <xf numFmtId="164" fontId="8" fillId="2" borderId="15" xfId="3" applyNumberFormat="1" applyFont="1" applyFill="1" applyBorder="1" applyAlignment="1" applyProtection="1">
      <alignment horizontal="right" vertical="center"/>
    </xf>
    <xf numFmtId="0" fontId="4" fillId="2" borderId="0" xfId="0" applyFont="1" applyFill="1"/>
    <xf numFmtId="0" fontId="14" fillId="0" borderId="8" xfId="3" applyFont="1" applyFill="1" applyBorder="1" applyAlignment="1">
      <alignment vertical="center"/>
    </xf>
    <xf numFmtId="164" fontId="8" fillId="0" borderId="9" xfId="3" applyNumberFormat="1" applyFont="1" applyFill="1" applyBorder="1" applyAlignment="1" applyProtection="1">
      <alignment horizontal="right" vertical="center"/>
    </xf>
    <xf numFmtId="0" fontId="14" fillId="0" borderId="8" xfId="3" applyFont="1" applyFill="1" applyBorder="1" applyAlignment="1">
      <alignment vertical="center"/>
    </xf>
    <xf numFmtId="0" fontId="14" fillId="2" borderId="8" xfId="0" applyFont="1" applyFill="1" applyBorder="1" applyAlignment="1"/>
    <xf numFmtId="0" fontId="14" fillId="0" borderId="8" xfId="3" applyFont="1" applyFill="1" applyBorder="1" applyAlignment="1">
      <alignment horizontal="left" vertical="center"/>
    </xf>
    <xf numFmtId="0" fontId="14" fillId="0" borderId="8" xfId="0" applyFont="1" applyBorder="1" applyAlignment="1">
      <alignment horizontal="center" vertical="center" wrapText="1"/>
    </xf>
    <xf numFmtId="164" fontId="8" fillId="0" borderId="8" xfId="3" applyNumberFormat="1" applyFont="1" applyFill="1" applyBorder="1" applyAlignment="1" applyProtection="1">
      <alignment horizontal="right" vertical="center"/>
    </xf>
    <xf numFmtId="164" fontId="7" fillId="0" borderId="0" xfId="3" applyNumberFormat="1" applyFont="1" applyFill="1" applyBorder="1" applyAlignment="1" applyProtection="1">
      <alignment horizontal="right" vertical="top" wrapText="1"/>
    </xf>
    <xf numFmtId="0" fontId="8" fillId="0" borderId="0" xfId="3" applyFont="1" applyFill="1" applyBorder="1" applyAlignment="1" applyProtection="1">
      <alignment vertical="top"/>
    </xf>
    <xf numFmtId="0" fontId="8" fillId="0" borderId="0" xfId="3" applyFont="1" applyFill="1" applyAlignment="1"/>
    <xf numFmtId="0" fontId="8" fillId="0" borderId="0" xfId="3" applyFont="1" applyFill="1" applyAlignment="1">
      <alignment horizontal="left"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right" vertical="center"/>
    </xf>
    <xf numFmtId="9" fontId="14" fillId="0" borderId="0" xfId="3" applyNumberFormat="1" applyFont="1" applyFill="1" applyAlignment="1">
      <alignment horizontal="center" vertical="center"/>
    </xf>
    <xf numFmtId="164" fontId="8" fillId="0" borderId="0" xfId="3" applyNumberFormat="1" applyFont="1" applyFill="1" applyBorder="1" applyAlignment="1" applyProtection="1">
      <alignment vertical="top"/>
    </xf>
    <xf numFmtId="10" fontId="14" fillId="0" borderId="0" xfId="3" applyNumberFormat="1" applyFont="1" applyFill="1" applyAlignment="1">
      <alignment horizontal="center" vertical="center"/>
    </xf>
    <xf numFmtId="0" fontId="8" fillId="0" borderId="0" xfId="3" applyFont="1" applyFill="1"/>
    <xf numFmtId="164" fontId="7" fillId="0" borderId="0" xfId="3" applyNumberFormat="1" applyFont="1" applyFill="1" applyBorder="1" applyAlignment="1" applyProtection="1">
      <alignment vertical="top"/>
    </xf>
    <xf numFmtId="10" fontId="8" fillId="0" borderId="0" xfId="2" applyNumberFormat="1" applyFont="1" applyBorder="1" applyAlignment="1" applyProtection="1">
      <alignment horizontal="center" vertical="center"/>
    </xf>
    <xf numFmtId="0" fontId="8" fillId="0" borderId="0" xfId="3" applyFont="1" applyFill="1" applyAlignment="1">
      <alignment horizontal="left"/>
    </xf>
    <xf numFmtId="0" fontId="8" fillId="0" borderId="0" xfId="3" applyFont="1" applyFill="1" applyBorder="1" applyAlignment="1" applyProtection="1">
      <alignment horizontal="left" vertical="top"/>
    </xf>
    <xf numFmtId="0" fontId="8" fillId="0" borderId="0" xfId="3" applyFont="1" applyFill="1" applyAlignment="1">
      <alignment horizontal="right" vertical="center" wrapText="1"/>
    </xf>
    <xf numFmtId="9" fontId="8" fillId="0" borderId="0" xfId="3" applyNumberFormat="1" applyFont="1" applyFill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8" fillId="0" borderId="0" xfId="3" applyFont="1" applyFill="1" applyAlignment="1">
      <alignment horizontal="center" vertical="center" wrapText="1"/>
    </xf>
    <xf numFmtId="0" fontId="8" fillId="0" borderId="0" xfId="3" applyFont="1" applyFill="1" applyBorder="1" applyAlignment="1">
      <alignment horizontal="right" vertical="center"/>
    </xf>
    <xf numFmtId="0" fontId="8" fillId="0" borderId="0" xfId="3" applyFont="1" applyFill="1" applyBorder="1"/>
    <xf numFmtId="0" fontId="16" fillId="0" borderId="0" xfId="3" applyFont="1" applyFill="1" applyAlignment="1">
      <alignment horizontal="right"/>
    </xf>
    <xf numFmtId="2" fontId="16" fillId="0" borderId="0" xfId="3" applyNumberFormat="1" applyFont="1" applyFill="1"/>
    <xf numFmtId="0" fontId="12" fillId="0" borderId="0" xfId="0" applyFont="1"/>
    <xf numFmtId="0" fontId="8" fillId="0" borderId="0" xfId="3" applyFont="1" applyFill="1" applyBorder="1" applyAlignment="1">
      <alignment horizontal="center" vertical="center"/>
    </xf>
    <xf numFmtId="0" fontId="14" fillId="0" borderId="0" xfId="3" applyFont="1" applyFill="1"/>
    <xf numFmtId="0" fontId="8" fillId="0" borderId="0" xfId="3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0" fontId="0" fillId="0" borderId="0" xfId="0" applyFont="1" applyBorder="1"/>
    <xf numFmtId="0" fontId="13" fillId="0" borderId="10" xfId="3" applyFont="1" applyFill="1" applyBorder="1" applyAlignment="1">
      <alignment horizontal="center" vertical="center"/>
    </xf>
    <xf numFmtId="0" fontId="13" fillId="0" borderId="0" xfId="3" applyFont="1" applyFill="1" applyAlignment="1">
      <alignment vertical="center"/>
    </xf>
    <xf numFmtId="0" fontId="14" fillId="0" borderId="0" xfId="3" applyFont="1" applyFill="1" applyAlignment="1">
      <alignment vertical="center"/>
    </xf>
    <xf numFmtId="0" fontId="14" fillId="0" borderId="0" xfId="3" applyFont="1" applyFill="1" applyAlignment="1">
      <alignment vertical="center"/>
    </xf>
    <xf numFmtId="0" fontId="13" fillId="0" borderId="0" xfId="3" applyFont="1" applyFill="1" applyAlignment="1">
      <alignment horizontal="right"/>
    </xf>
    <xf numFmtId="0" fontId="13" fillId="0" borderId="0" xfId="3" applyFont="1" applyFill="1" applyBorder="1" applyAlignment="1">
      <alignment horizontal="right"/>
    </xf>
    <xf numFmtId="0" fontId="14" fillId="0" borderId="0" xfId="3" applyFont="1" applyFill="1" applyAlignment="1">
      <alignment wrapText="1"/>
    </xf>
    <xf numFmtId="0" fontId="8" fillId="0" borderId="0" xfId="0" applyFont="1"/>
    <xf numFmtId="0" fontId="8" fillId="0" borderId="0" xfId="3" applyFont="1" applyFill="1" applyBorder="1" applyAlignment="1" applyProtection="1">
      <alignment horizontal="right" wrapText="1"/>
      <protection locked="0"/>
    </xf>
    <xf numFmtId="0" fontId="8" fillId="0" borderId="0" xfId="3" applyFont="1" applyFill="1" applyAlignment="1">
      <alignment horizontal="center" wrapText="1"/>
    </xf>
    <xf numFmtId="2" fontId="13" fillId="0" borderId="10" xfId="3" applyNumberFormat="1" applyFont="1" applyFill="1" applyBorder="1" applyAlignment="1">
      <alignment horizontal="center" vertical="center"/>
    </xf>
    <xf numFmtId="0" fontId="14" fillId="2" borderId="0" xfId="3" applyFont="1" applyFill="1" applyBorder="1" applyAlignment="1">
      <alignment vertical="center"/>
    </xf>
    <xf numFmtId="0" fontId="13" fillId="0" borderId="0" xfId="3" applyFont="1" applyFill="1" applyBorder="1" applyAlignment="1">
      <alignment vertical="center"/>
    </xf>
    <xf numFmtId="2" fontId="14" fillId="0" borderId="0" xfId="3" applyNumberFormat="1" applyFont="1" applyFill="1" applyAlignment="1"/>
    <xf numFmtId="0" fontId="14" fillId="0" borderId="0" xfId="3" applyFont="1" applyFill="1" applyAlignment="1">
      <alignment horizontal="right"/>
    </xf>
    <xf numFmtId="0" fontId="14" fillId="0" borderId="0" xfId="0" applyFont="1" applyAlignment="1">
      <alignment horizontal="left" vertical="center"/>
    </xf>
    <xf numFmtId="0" fontId="14" fillId="0" borderId="18" xfId="3" applyFont="1" applyFill="1" applyBorder="1" applyAlignment="1">
      <alignment horizontal="center" vertical="center" textRotation="90" wrapText="1"/>
    </xf>
    <xf numFmtId="0" fontId="14" fillId="0" borderId="19" xfId="3" applyFont="1" applyFill="1" applyBorder="1" applyAlignment="1">
      <alignment horizontal="center" vertical="center" textRotation="90" wrapText="1"/>
    </xf>
    <xf numFmtId="0" fontId="14" fillId="0" borderId="20" xfId="3" applyFont="1" applyFill="1" applyBorder="1" applyAlignment="1">
      <alignment horizontal="center" vertical="center" textRotation="90" wrapText="1"/>
    </xf>
    <xf numFmtId="0" fontId="17" fillId="0" borderId="14" xfId="3" applyFont="1" applyFill="1" applyBorder="1" applyAlignment="1">
      <alignment horizontal="center" vertical="center"/>
    </xf>
    <xf numFmtId="0" fontId="17" fillId="0" borderId="14" xfId="3" applyFont="1" applyFill="1" applyBorder="1" applyAlignment="1">
      <alignment horizontal="center" vertical="center" wrapText="1"/>
    </xf>
    <xf numFmtId="0" fontId="14" fillId="2" borderId="8" xfId="3" applyFont="1" applyFill="1" applyBorder="1" applyAlignment="1">
      <alignment horizontal="center" vertical="center" wrapText="1"/>
    </xf>
    <xf numFmtId="49" fontId="8" fillId="0" borderId="14" xfId="3" applyNumberFormat="1" applyFont="1" applyFill="1" applyBorder="1" applyAlignment="1" applyProtection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 wrapText="1"/>
    </xf>
    <xf numFmtId="166" fontId="8" fillId="0" borderId="14" xfId="0" applyNumberFormat="1" applyFont="1" applyBorder="1" applyAlignment="1">
      <alignment horizontal="center" vertical="center" wrapText="1"/>
    </xf>
    <xf numFmtId="2" fontId="14" fillId="0" borderId="8" xfId="0" applyNumberFormat="1" applyFont="1" applyBorder="1" applyAlignment="1">
      <alignment horizontal="center" vertical="center" wrapText="1"/>
    </xf>
    <xf numFmtId="167" fontId="14" fillId="0" borderId="8" xfId="3" applyNumberFormat="1" applyFont="1" applyFill="1" applyBorder="1" applyAlignment="1">
      <alignment horizontal="center" vertical="center" wrapText="1"/>
    </xf>
    <xf numFmtId="164" fontId="8" fillId="0" borderId="14" xfId="1" applyNumberFormat="1" applyFont="1" applyBorder="1" applyAlignment="1" applyProtection="1">
      <alignment horizontal="center" vertical="center"/>
    </xf>
    <xf numFmtId="164" fontId="8" fillId="0" borderId="14" xfId="1" applyNumberFormat="1" applyFont="1" applyBorder="1" applyAlignment="1" applyProtection="1">
      <alignment horizontal="center" vertical="center" wrapText="1"/>
    </xf>
    <xf numFmtId="0" fontId="18" fillId="0" borderId="0" xfId="0" applyFont="1" applyAlignment="1">
      <alignment vertical="center"/>
    </xf>
    <xf numFmtId="49" fontId="8" fillId="0" borderId="8" xfId="3" applyNumberFormat="1" applyFont="1" applyFill="1" applyBorder="1" applyAlignment="1" applyProtection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66" fontId="8" fillId="0" borderId="8" xfId="0" applyNumberFormat="1" applyFont="1" applyBorder="1" applyAlignment="1">
      <alignment horizontal="center" vertical="center" wrapText="1"/>
    </xf>
    <xf numFmtId="2" fontId="14" fillId="0" borderId="8" xfId="3" applyNumberFormat="1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center" vertical="center" wrapText="1"/>
    </xf>
    <xf numFmtId="166" fontId="14" fillId="0" borderId="8" xfId="0" applyNumberFormat="1" applyFont="1" applyBorder="1" applyAlignment="1">
      <alignment horizontal="center" vertical="center" wrapText="1"/>
    </xf>
    <xf numFmtId="0" fontId="14" fillId="0" borderId="8" xfId="0" applyFont="1" applyBorder="1" applyAlignment="1">
      <alignment wrapText="1"/>
    </xf>
    <xf numFmtId="0" fontId="14" fillId="0" borderId="8" xfId="0" applyFont="1" applyBorder="1" applyAlignment="1">
      <alignment horizontal="center"/>
    </xf>
    <xf numFmtId="2" fontId="8" fillId="0" borderId="8" xfId="0" applyNumberFormat="1" applyFont="1" applyBorder="1" applyAlignment="1">
      <alignment horizontal="center" vertical="center" wrapText="1"/>
    </xf>
    <xf numFmtId="2" fontId="14" fillId="2" borderId="8" xfId="0" applyNumberFormat="1" applyFont="1" applyFill="1" applyBorder="1" applyAlignment="1">
      <alignment horizontal="center" vertical="center" wrapText="1"/>
    </xf>
    <xf numFmtId="2" fontId="14" fillId="0" borderId="8" xfId="3" applyNumberFormat="1" applyFont="1" applyBorder="1" applyAlignment="1" applyProtection="1">
      <alignment horizontal="center" vertical="center" wrapText="1"/>
    </xf>
    <xf numFmtId="2" fontId="8" fillId="0" borderId="8" xfId="3" applyNumberFormat="1" applyFont="1" applyFill="1" applyBorder="1" applyAlignment="1">
      <alignment horizontal="center" vertical="center" wrapText="1"/>
    </xf>
    <xf numFmtId="2" fontId="14" fillId="0" borderId="8" xfId="3" applyNumberFormat="1" applyFont="1" applyFill="1" applyBorder="1" applyAlignment="1" applyProtection="1">
      <alignment horizontal="center" vertical="center" wrapText="1"/>
    </xf>
    <xf numFmtId="2" fontId="14" fillId="2" borderId="8" xfId="3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left" vertical="center" wrapText="1"/>
    </xf>
    <xf numFmtId="0" fontId="14" fillId="0" borderId="8" xfId="3" applyFont="1" applyFill="1" applyBorder="1" applyAlignment="1">
      <alignment horizontal="center" vertical="center" wrapText="1"/>
    </xf>
    <xf numFmtId="166" fontId="14" fillId="0" borderId="8" xfId="3" applyNumberFormat="1" applyFont="1" applyFill="1" applyBorder="1" applyAlignment="1">
      <alignment horizontal="center" vertical="center" wrapText="1"/>
    </xf>
    <xf numFmtId="4" fontId="14" fillId="2" borderId="8" xfId="0" applyNumberFormat="1" applyFont="1" applyFill="1" applyBorder="1" applyAlignment="1">
      <alignment horizontal="center" vertical="center" wrapText="1"/>
    </xf>
    <xf numFmtId="4" fontId="14" fillId="2" borderId="8" xfId="3" applyNumberFormat="1" applyFont="1" applyFill="1" applyBorder="1" applyAlignment="1" applyProtection="1">
      <alignment horizontal="center" vertical="center" wrapText="1"/>
    </xf>
    <xf numFmtId="0" fontId="14" fillId="0" borderId="0" xfId="0" applyFont="1" applyAlignment="1">
      <alignment vertical="center"/>
    </xf>
    <xf numFmtId="49" fontId="14" fillId="0" borderId="8" xfId="3" applyNumberFormat="1" applyFont="1" applyFill="1" applyBorder="1" applyAlignment="1" applyProtection="1">
      <alignment horizontal="center" vertical="center" wrapText="1"/>
    </xf>
    <xf numFmtId="0" fontId="14" fillId="0" borderId="8" xfId="0" applyFont="1" applyBorder="1"/>
    <xf numFmtId="0" fontId="14" fillId="0" borderId="8" xfId="3" applyFont="1" applyFill="1" applyBorder="1" applyAlignment="1">
      <alignment horizontal="left" vertical="center" wrapText="1"/>
    </xf>
    <xf numFmtId="0" fontId="14" fillId="0" borderId="8" xfId="3" applyFont="1" applyFill="1" applyBorder="1" applyAlignment="1">
      <alignment horizontal="center" vertical="center"/>
    </xf>
    <xf numFmtId="0" fontId="19" fillId="0" borderId="0" xfId="0" applyFont="1"/>
    <xf numFmtId="49" fontId="14" fillId="0" borderId="8" xfId="3" applyNumberFormat="1" applyFont="1" applyBorder="1" applyAlignment="1" applyProtection="1">
      <alignment horizontal="center" vertical="center" wrapText="1"/>
    </xf>
    <xf numFmtId="0" fontId="8" fillId="0" borderId="8" xfId="3" applyFont="1" applyBorder="1" applyAlignment="1" applyProtection="1">
      <alignment horizontal="center" vertical="center" wrapText="1"/>
    </xf>
    <xf numFmtId="0" fontId="14" fillId="0" borderId="8" xfId="3" applyFont="1" applyBorder="1" applyAlignment="1" applyProtection="1">
      <alignment vertical="center"/>
    </xf>
    <xf numFmtId="0" fontId="14" fillId="0" borderId="8" xfId="3" applyFont="1" applyFill="1" applyBorder="1" applyAlignment="1">
      <alignment horizontal="left" vertical="center" wrapText="1"/>
    </xf>
    <xf numFmtId="0" fontId="14" fillId="0" borderId="8" xfId="3" applyFont="1" applyFill="1" applyBorder="1" applyAlignment="1">
      <alignment horizontal="center" vertical="center" wrapText="1"/>
    </xf>
    <xf numFmtId="2" fontId="14" fillId="0" borderId="22" xfId="3" applyNumberFormat="1" applyFont="1" applyBorder="1" applyAlignment="1" applyProtection="1">
      <alignment horizontal="center" vertical="center" wrapText="1"/>
    </xf>
    <xf numFmtId="0" fontId="14" fillId="0" borderId="22" xfId="3" applyFont="1" applyBorder="1" applyAlignment="1" applyProtection="1">
      <alignment vertical="center"/>
    </xf>
    <xf numFmtId="0" fontId="14" fillId="0" borderId="0" xfId="3" applyFont="1" applyBorder="1" applyAlignment="1" applyProtection="1"/>
    <xf numFmtId="166" fontId="14" fillId="0" borderId="8" xfId="3" applyNumberFormat="1" applyFont="1" applyFill="1" applyBorder="1" applyAlignment="1">
      <alignment horizontal="center" vertical="center" wrapText="1"/>
    </xf>
    <xf numFmtId="2" fontId="14" fillId="2" borderId="8" xfId="0" applyNumberFormat="1" applyFont="1" applyFill="1" applyBorder="1" applyAlignment="1" applyProtection="1">
      <alignment horizontal="center" vertical="center" wrapText="1"/>
    </xf>
    <xf numFmtId="2" fontId="8" fillId="0" borderId="23" xfId="3" applyNumberFormat="1" applyFont="1" applyBorder="1" applyAlignment="1" applyProtection="1">
      <alignment horizontal="left" vertical="center" wrapText="1"/>
    </xf>
    <xf numFmtId="0" fontId="8" fillId="0" borderId="14" xfId="3" applyFont="1" applyBorder="1" applyAlignment="1" applyProtection="1">
      <alignment horizontal="center" vertical="center" wrapText="1"/>
    </xf>
    <xf numFmtId="2" fontId="8" fillId="0" borderId="14" xfId="3" applyNumberFormat="1" applyFont="1" applyBorder="1" applyAlignment="1" applyProtection="1">
      <alignment horizontal="center" vertical="center" wrapText="1"/>
    </xf>
    <xf numFmtId="0" fontId="20" fillId="0" borderId="0" xfId="0" applyFont="1" applyAlignment="1">
      <alignment vertical="center"/>
    </xf>
    <xf numFmtId="2" fontId="8" fillId="0" borderId="8" xfId="3" applyNumberFormat="1" applyFont="1" applyBorder="1" applyAlignment="1" applyProtection="1">
      <alignment horizontal="center" vertical="center" wrapText="1"/>
    </xf>
    <xf numFmtId="2" fontId="8" fillId="0" borderId="8" xfId="3" applyNumberFormat="1" applyFont="1" applyFill="1" applyBorder="1" applyAlignment="1" applyProtection="1">
      <alignment horizontal="center" vertical="center" wrapText="1"/>
    </xf>
    <xf numFmtId="2" fontId="8" fillId="2" borderId="8" xfId="0" applyNumberFormat="1" applyFont="1" applyFill="1" applyBorder="1" applyAlignment="1">
      <alignment horizontal="center" vertical="center" wrapText="1"/>
    </xf>
    <xf numFmtId="2" fontId="8" fillId="2" borderId="8" xfId="0" applyNumberFormat="1" applyFont="1" applyFill="1" applyBorder="1" applyAlignment="1" applyProtection="1">
      <alignment horizontal="center" vertical="center" wrapText="1"/>
    </xf>
    <xf numFmtId="0" fontId="8" fillId="0" borderId="0" xfId="3" applyFont="1" applyFill="1"/>
    <xf numFmtId="0" fontId="7" fillId="0" borderId="8" xfId="3" applyFont="1" applyFill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/>
    </xf>
    <xf numFmtId="0" fontId="14" fillId="2" borderId="8" xfId="3" applyFont="1" applyFill="1" applyBorder="1" applyAlignment="1">
      <alignment horizontal="center" vertical="center"/>
    </xf>
    <xf numFmtId="0" fontId="2" fillId="0" borderId="8" xfId="0" applyFont="1" applyBorder="1"/>
    <xf numFmtId="0" fontId="8" fillId="0" borderId="8" xfId="3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wrapText="1"/>
    </xf>
    <xf numFmtId="0" fontId="14" fillId="0" borderId="14" xfId="0" applyFont="1" applyBorder="1" applyAlignment="1">
      <alignment horizontal="center" vertical="center" wrapText="1"/>
    </xf>
    <xf numFmtId="2" fontId="8" fillId="0" borderId="8" xfId="3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8" xfId="3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14" fillId="0" borderId="0" xfId="3" applyFont="1" applyFill="1" applyAlignment="1">
      <alignment horizontal="center" vertical="center"/>
    </xf>
    <xf numFmtId="0" fontId="14" fillId="0" borderId="0" xfId="3" applyFont="1" applyFill="1" applyBorder="1" applyAlignment="1">
      <alignment vertical="center"/>
    </xf>
    <xf numFmtId="0" fontId="14" fillId="2" borderId="8" xfId="0" applyFont="1" applyFill="1" applyBorder="1" applyAlignment="1">
      <alignment horizontal="center"/>
    </xf>
    <xf numFmtId="2" fontId="8" fillId="0" borderId="24" xfId="3" applyNumberFormat="1" applyFont="1" applyFill="1" applyBorder="1" applyAlignment="1">
      <alignment horizontal="center" vertical="center" wrapText="1"/>
    </xf>
    <xf numFmtId="49" fontId="8" fillId="0" borderId="8" xfId="3" applyNumberFormat="1" applyFont="1" applyBorder="1" applyAlignment="1" applyProtection="1">
      <alignment horizontal="center" vertical="center" wrapText="1"/>
    </xf>
    <xf numFmtId="0" fontId="8" fillId="0" borderId="8" xfId="3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2" fontId="8" fillId="0" borderId="8" xfId="0" applyNumberFormat="1" applyFont="1" applyBorder="1" applyAlignment="1">
      <alignment horizontal="center" vertical="center"/>
    </xf>
    <xf numFmtId="2" fontId="8" fillId="0" borderId="8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 applyAlignment="1">
      <alignment vertical="center"/>
    </xf>
    <xf numFmtId="0" fontId="7" fillId="0" borderId="0" xfId="3" applyFont="1" applyFill="1" applyAlignment="1">
      <alignment vertical="center"/>
    </xf>
    <xf numFmtId="49" fontId="8" fillId="0" borderId="8" xfId="3" applyNumberFormat="1" applyFont="1" applyFill="1" applyBorder="1" applyAlignment="1" applyProtection="1">
      <alignment horizontal="center" vertical="center" wrapText="1"/>
    </xf>
    <xf numFmtId="2" fontId="14" fillId="2" borderId="8" xfId="3" applyNumberFormat="1" applyFont="1" applyFill="1" applyBorder="1" applyAlignment="1" applyProtection="1">
      <alignment horizontal="center" vertical="center" wrapText="1"/>
    </xf>
    <xf numFmtId="2" fontId="14" fillId="0" borderId="8" xfId="0" applyNumberFormat="1" applyFont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2" fontId="14" fillId="0" borderId="8" xfId="0" applyNumberFormat="1" applyFont="1" applyBorder="1" applyAlignment="1" applyProtection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2" borderId="8" xfId="0" applyFont="1" applyFill="1" applyBorder="1" applyAlignment="1">
      <alignment wrapText="1"/>
    </xf>
    <xf numFmtId="0" fontId="8" fillId="2" borderId="8" xfId="0" applyFont="1" applyFill="1" applyBorder="1" applyAlignment="1">
      <alignment horizontal="center" wrapText="1"/>
    </xf>
    <xf numFmtId="166" fontId="8" fillId="2" borderId="8" xfId="0" applyNumberFormat="1" applyFont="1" applyFill="1" applyBorder="1" applyAlignment="1">
      <alignment horizontal="center" wrapText="1"/>
    </xf>
    <xf numFmtId="0" fontId="8" fillId="0" borderId="0" xfId="3" applyFont="1" applyFill="1" applyAlignment="1">
      <alignment horizontal="center" vertical="center" wrapText="1"/>
    </xf>
    <xf numFmtId="2" fontId="8" fillId="0" borderId="8" xfId="0" applyNumberFormat="1" applyFont="1" applyBorder="1" applyAlignment="1" applyProtection="1">
      <alignment horizontal="center" vertical="center" wrapText="1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vertical="center"/>
    </xf>
    <xf numFmtId="0" fontId="8" fillId="2" borderId="8" xfId="0" applyFont="1" applyFill="1" applyBorder="1" applyAlignment="1">
      <alignment horizontal="center" vertical="center" wrapText="1"/>
    </xf>
    <xf numFmtId="1" fontId="8" fillId="2" borderId="8" xfId="0" applyNumberFormat="1" applyFont="1" applyFill="1" applyBorder="1" applyAlignment="1">
      <alignment horizontal="center" vertical="center" wrapText="1"/>
    </xf>
    <xf numFmtId="2" fontId="8" fillId="0" borderId="8" xfId="3" applyNumberFormat="1" applyFont="1" applyFill="1" applyBorder="1" applyAlignment="1">
      <alignment horizontal="center" vertical="center" wrapText="1"/>
    </xf>
    <xf numFmtId="0" fontId="8" fillId="0" borderId="0" xfId="3" applyFont="1" applyFill="1" applyAlignment="1">
      <alignment vertical="center"/>
    </xf>
    <xf numFmtId="0" fontId="8" fillId="0" borderId="8" xfId="3" applyFont="1" applyFill="1" applyBorder="1" applyAlignment="1">
      <alignment horizontal="center" vertical="center" wrapText="1"/>
    </xf>
    <xf numFmtId="0" fontId="8" fillId="0" borderId="8" xfId="0" applyFont="1" applyBorder="1" applyAlignment="1">
      <alignment wrapText="1"/>
    </xf>
    <xf numFmtId="0" fontId="8" fillId="0" borderId="8" xfId="3" applyFont="1" applyFill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/>
    <xf numFmtId="0" fontId="8" fillId="0" borderId="8" xfId="0" applyFont="1" applyBorder="1" applyAlignment="1">
      <alignment wrapText="1"/>
    </xf>
    <xf numFmtId="0" fontId="14" fillId="0" borderId="8" xfId="0" applyFont="1" applyBorder="1" applyAlignment="1">
      <alignment horizontal="left" wrapText="1"/>
    </xf>
    <xf numFmtId="0" fontId="8" fillId="0" borderId="21" xfId="3" applyFont="1" applyFill="1" applyBorder="1" applyAlignment="1">
      <alignment horizontal="center" vertical="center" wrapText="1"/>
    </xf>
    <xf numFmtId="0" fontId="8" fillId="2" borderId="8" xfId="3" applyFont="1" applyFill="1" applyBorder="1" applyAlignment="1" applyProtection="1">
      <alignment horizontal="left" vertical="center" wrapText="1"/>
    </xf>
    <xf numFmtId="0" fontId="8" fillId="0" borderId="8" xfId="3" applyFont="1" applyFill="1" applyBorder="1" applyAlignment="1" applyProtection="1">
      <alignment horizontal="center" vertical="center" wrapText="1"/>
    </xf>
    <xf numFmtId="2" fontId="8" fillId="0" borderId="8" xfId="3" applyNumberFormat="1" applyFont="1" applyFill="1" applyBorder="1" applyAlignment="1" applyProtection="1">
      <alignment horizontal="center" vertical="center" wrapText="1"/>
    </xf>
    <xf numFmtId="164" fontId="8" fillId="0" borderId="8" xfId="3" applyNumberFormat="1" applyFont="1" applyFill="1" applyBorder="1" applyAlignment="1" applyProtection="1">
      <alignment horizontal="center" vertical="center" wrapText="1"/>
    </xf>
    <xf numFmtId="0" fontId="8" fillId="0" borderId="0" xfId="3" applyFont="1" applyFill="1" applyBorder="1" applyAlignment="1" applyProtection="1">
      <alignment vertical="center"/>
    </xf>
    <xf numFmtId="0" fontId="14" fillId="2" borderId="22" xfId="3" applyFont="1" applyFill="1" applyBorder="1" applyAlignment="1">
      <alignment horizontal="center" vertical="center" wrapText="1"/>
    </xf>
    <xf numFmtId="49" fontId="8" fillId="0" borderId="22" xfId="3" applyNumberFormat="1" applyFont="1" applyFill="1" applyBorder="1" applyAlignment="1" applyProtection="1">
      <alignment horizontal="center" vertical="center" wrapText="1"/>
    </xf>
    <xf numFmtId="0" fontId="8" fillId="0" borderId="22" xfId="3" applyFont="1" applyFill="1" applyBorder="1" applyAlignment="1" applyProtection="1">
      <alignment horizontal="center" vertical="center" wrapText="1"/>
    </xf>
    <xf numFmtId="2" fontId="8" fillId="0" borderId="22" xfId="0" applyNumberFormat="1" applyFont="1" applyBorder="1" applyAlignment="1">
      <alignment horizontal="center" vertical="center" wrapText="1"/>
    </xf>
    <xf numFmtId="2" fontId="8" fillId="0" borderId="22" xfId="3" applyNumberFormat="1" applyFont="1" applyFill="1" applyBorder="1" applyAlignment="1" applyProtection="1">
      <alignment horizontal="center" vertical="center" wrapText="1"/>
    </xf>
    <xf numFmtId="164" fontId="8" fillId="0" borderId="22" xfId="3" applyNumberFormat="1" applyFont="1" applyFill="1" applyBorder="1" applyAlignment="1" applyProtection="1">
      <alignment horizontal="center" vertical="center" wrapText="1"/>
    </xf>
    <xf numFmtId="164" fontId="8" fillId="0" borderId="25" xfId="1" applyNumberFormat="1" applyFont="1" applyBorder="1" applyAlignment="1" applyProtection="1">
      <alignment horizontal="center" vertical="center"/>
    </xf>
    <xf numFmtId="164" fontId="8" fillId="0" borderId="25" xfId="1" applyNumberFormat="1" applyFont="1" applyBorder="1" applyAlignment="1" applyProtection="1">
      <alignment horizontal="center" vertical="center" wrapText="1"/>
    </xf>
    <xf numFmtId="49" fontId="8" fillId="0" borderId="22" xfId="3" applyNumberFormat="1" applyFont="1" applyFill="1" applyBorder="1" applyAlignment="1" applyProtection="1">
      <alignment horizontal="center" vertical="center" wrapText="1"/>
    </xf>
    <xf numFmtId="0" fontId="14" fillId="2" borderId="22" xfId="3" applyFont="1" applyFill="1" applyBorder="1" applyAlignment="1">
      <alignment horizontal="left" vertical="center" wrapText="1"/>
    </xf>
    <xf numFmtId="0" fontId="14" fillId="2" borderId="22" xfId="3" applyFont="1" applyFill="1" applyBorder="1" applyAlignment="1">
      <alignment horizontal="center" vertical="center" wrapText="1"/>
    </xf>
    <xf numFmtId="164" fontId="8" fillId="0" borderId="22" xfId="1" applyNumberFormat="1" applyFont="1" applyBorder="1" applyAlignment="1" applyProtection="1">
      <alignment horizontal="center" vertical="center"/>
    </xf>
    <xf numFmtId="164" fontId="8" fillId="0" borderId="22" xfId="1" applyNumberFormat="1" applyFont="1" applyBorder="1" applyAlignment="1" applyProtection="1">
      <alignment horizontal="center" vertical="center" wrapText="1"/>
    </xf>
    <xf numFmtId="0" fontId="8" fillId="2" borderId="8" xfId="3" applyFont="1" applyFill="1" applyBorder="1" applyAlignment="1" applyProtection="1">
      <alignment horizontal="center" vertical="center" wrapText="1"/>
    </xf>
    <xf numFmtId="164" fontId="8" fillId="0" borderId="8" xfId="1" applyNumberFormat="1" applyFont="1" applyBorder="1" applyAlignment="1" applyProtection="1">
      <alignment horizontal="center" vertical="center"/>
    </xf>
    <xf numFmtId="164" fontId="8" fillId="0" borderId="8" xfId="1" applyNumberFormat="1" applyFont="1" applyBorder="1" applyAlignment="1" applyProtection="1">
      <alignment horizontal="center" vertical="center" wrapText="1"/>
    </xf>
    <xf numFmtId="0" fontId="14" fillId="2" borderId="0" xfId="3" applyFont="1" applyFill="1" applyBorder="1" applyAlignment="1">
      <alignment horizontal="center" vertical="center" wrapText="1"/>
    </xf>
    <xf numFmtId="49" fontId="8" fillId="0" borderId="0" xfId="3" applyNumberFormat="1" applyFont="1" applyFill="1" applyBorder="1" applyAlignment="1" applyProtection="1">
      <alignment horizontal="center" vertical="center" wrapText="1"/>
    </xf>
    <xf numFmtId="0" fontId="8" fillId="0" borderId="0" xfId="3" applyFont="1" applyFill="1" applyBorder="1" applyAlignment="1" applyProtection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2" fontId="8" fillId="0" borderId="0" xfId="3" applyNumberFormat="1" applyFont="1" applyFill="1" applyBorder="1" applyAlignment="1" applyProtection="1">
      <alignment horizontal="center" vertical="center" wrapText="1"/>
    </xf>
    <xf numFmtId="164" fontId="8" fillId="0" borderId="0" xfId="3" applyNumberFormat="1" applyFont="1" applyFill="1" applyBorder="1" applyAlignment="1" applyProtection="1">
      <alignment horizontal="center" vertical="center" wrapText="1"/>
    </xf>
    <xf numFmtId="164" fontId="8" fillId="0" borderId="0" xfId="1" applyNumberFormat="1" applyFont="1" applyBorder="1" applyAlignment="1" applyProtection="1">
      <alignment horizontal="center" vertical="center"/>
    </xf>
    <xf numFmtId="164" fontId="8" fillId="0" borderId="0" xfId="1" applyNumberFormat="1" applyFont="1" applyBorder="1" applyAlignment="1" applyProtection="1">
      <alignment horizontal="center" vertical="center" wrapText="1"/>
    </xf>
    <xf numFmtId="0" fontId="14" fillId="0" borderId="0" xfId="3" applyFont="1" applyFill="1" applyBorder="1" applyAlignment="1">
      <alignment horizontal="right" vertical="center" wrapText="1"/>
    </xf>
    <xf numFmtId="0" fontId="14" fillId="0" borderId="0" xfId="3" applyFont="1" applyFill="1" applyBorder="1" applyAlignment="1">
      <alignment horizontal="right" vertical="center"/>
    </xf>
    <xf numFmtId="0" fontId="14" fillId="0" borderId="0" xfId="3" applyFont="1" applyFill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right" wrapText="1"/>
    </xf>
    <xf numFmtId="2" fontId="14" fillId="0" borderId="26" xfId="3" applyNumberFormat="1" applyFont="1" applyFill="1" applyBorder="1" applyAlignment="1">
      <alignment horizontal="left"/>
    </xf>
    <xf numFmtId="2" fontId="14" fillId="0" borderId="27" xfId="3" applyNumberFormat="1" applyFont="1" applyFill="1" applyBorder="1" applyAlignment="1">
      <alignment horizontal="left"/>
    </xf>
    <xf numFmtId="2" fontId="14" fillId="0" borderId="14" xfId="3" applyNumberFormat="1" applyFont="1" applyFill="1" applyBorder="1" applyAlignment="1">
      <alignment horizontal="left"/>
    </xf>
    <xf numFmtId="164" fontId="14" fillId="0" borderId="14" xfId="1" applyNumberFormat="1" applyFont="1" applyBorder="1" applyAlignment="1" applyProtection="1">
      <alignment horizontal="center" vertical="center"/>
    </xf>
    <xf numFmtId="164" fontId="14" fillId="0" borderId="14" xfId="1" applyNumberFormat="1" applyFont="1" applyBorder="1" applyAlignment="1" applyProtection="1">
      <alignment horizontal="center" vertical="center" wrapText="1"/>
    </xf>
    <xf numFmtId="2" fontId="14" fillId="0" borderId="8" xfId="3" applyNumberFormat="1" applyFont="1" applyFill="1" applyBorder="1" applyAlignment="1">
      <alignment horizontal="center" vertical="center" wrapText="1"/>
    </xf>
    <xf numFmtId="2" fontId="14" fillId="0" borderId="8" xfId="3" applyNumberFormat="1" applyFont="1" applyFill="1" applyBorder="1" applyAlignment="1" applyProtection="1">
      <alignment horizontal="center" vertical="center" wrapText="1"/>
    </xf>
    <xf numFmtId="169" fontId="8" fillId="0" borderId="0" xfId="3" applyNumberFormat="1" applyFont="1" applyFill="1" applyBorder="1" applyAlignment="1">
      <alignment vertical="center"/>
    </xf>
    <xf numFmtId="0" fontId="8" fillId="0" borderId="0" xfId="3" applyFont="1" applyFill="1" applyAlignment="1">
      <alignment vertical="center"/>
    </xf>
    <xf numFmtId="2" fontId="18" fillId="0" borderId="24" xfId="3" applyNumberFormat="1" applyFont="1" applyFill="1" applyBorder="1" applyAlignment="1">
      <alignment horizontal="center" vertical="center" wrapText="1"/>
    </xf>
    <xf numFmtId="0" fontId="18" fillId="0" borderId="0" xfId="3" applyFont="1" applyFill="1" applyAlignment="1">
      <alignment horizontal="center" vertical="center" wrapText="1"/>
    </xf>
    <xf numFmtId="0" fontId="18" fillId="0" borderId="8" xfId="3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2" fontId="18" fillId="0" borderId="8" xfId="0" applyNumberFormat="1" applyFont="1" applyBorder="1" applyAlignment="1">
      <alignment horizontal="center" vertical="center" wrapText="1"/>
    </xf>
    <xf numFmtId="2" fontId="18" fillId="0" borderId="8" xfId="3" applyNumberFormat="1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 wrapText="1"/>
    </xf>
    <xf numFmtId="2" fontId="14" fillId="0" borderId="24" xfId="3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vertical="center" wrapText="1"/>
    </xf>
    <xf numFmtId="169" fontId="14" fillId="0" borderId="0" xfId="3" applyNumberFormat="1" applyFont="1" applyFill="1" applyBorder="1" applyAlignment="1">
      <alignment vertical="center"/>
    </xf>
    <xf numFmtId="2" fontId="14" fillId="0" borderId="0" xfId="0" applyNumberFormat="1" applyFont="1" applyBorder="1" applyAlignment="1">
      <alignment vertical="center"/>
    </xf>
    <xf numFmtId="0" fontId="14" fillId="0" borderId="0" xfId="3" applyFont="1" applyFill="1" applyBorder="1" applyAlignment="1">
      <alignment vertical="center" wrapText="1"/>
    </xf>
    <xf numFmtId="0" fontId="14" fillId="2" borderId="8" xfId="0" applyFont="1" applyFill="1" applyBorder="1" applyAlignment="1">
      <alignment wrapText="1"/>
    </xf>
    <xf numFmtId="0" fontId="14" fillId="2" borderId="8" xfId="0" applyFont="1" applyFill="1" applyBorder="1" applyAlignment="1">
      <alignment horizontal="center" wrapText="1"/>
    </xf>
    <xf numFmtId="166" fontId="14" fillId="2" borderId="8" xfId="0" applyNumberFormat="1" applyFont="1" applyFill="1" applyBorder="1" applyAlignment="1">
      <alignment horizontal="center" wrapText="1"/>
    </xf>
    <xf numFmtId="2" fontId="22" fillId="0" borderId="8" xfId="0" applyNumberFormat="1" applyFont="1" applyBorder="1" applyAlignment="1">
      <alignment horizontal="center" vertical="center" wrapText="1"/>
    </xf>
    <xf numFmtId="0" fontId="14" fillId="0" borderId="0" xfId="0" applyFont="1"/>
    <xf numFmtId="0" fontId="14" fillId="0" borderId="8" xfId="3" applyFont="1" applyFill="1" applyBorder="1" applyAlignment="1">
      <alignment horizontal="center" wrapText="1"/>
    </xf>
    <xf numFmtId="0" fontId="14" fillId="2" borderId="8" xfId="0" applyFont="1" applyFill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4" fillId="0" borderId="0" xfId="3" applyFont="1" applyFill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2" fontId="14" fillId="0" borderId="8" xfId="3" applyNumberFormat="1" applyFont="1" applyFill="1" applyBorder="1" applyAlignment="1">
      <alignment horizontal="center" vertical="center"/>
    </xf>
    <xf numFmtId="2" fontId="14" fillId="0" borderId="8" xfId="3" applyNumberFormat="1" applyFont="1" applyFill="1" applyBorder="1" applyAlignment="1">
      <alignment horizontal="center" vertical="center"/>
    </xf>
    <xf numFmtId="2" fontId="14" fillId="2" borderId="8" xfId="3" applyNumberFormat="1" applyFont="1" applyFill="1" applyBorder="1" applyAlignment="1">
      <alignment horizontal="center" vertical="center"/>
    </xf>
    <xf numFmtId="2" fontId="24" fillId="0" borderId="8" xfId="0" applyNumberFormat="1" applyFont="1" applyBorder="1" applyAlignment="1">
      <alignment horizontal="center" vertical="center" wrapText="1"/>
    </xf>
    <xf numFmtId="0" fontId="18" fillId="0" borderId="0" xfId="0" applyFont="1"/>
    <xf numFmtId="0" fontId="18" fillId="0" borderId="8" xfId="3" applyFont="1" applyFill="1" applyBorder="1" applyAlignment="1">
      <alignment horizontal="center" wrapText="1"/>
    </xf>
    <xf numFmtId="0" fontId="14" fillId="0" borderId="0" xfId="3" applyFont="1" applyFill="1" applyAlignment="1">
      <alignment horizontal="center" vertical="center" wrapText="1"/>
    </xf>
    <xf numFmtId="0" fontId="14" fillId="0" borderId="8" xfId="3" applyFont="1" applyFill="1" applyBorder="1" applyAlignment="1" applyProtection="1">
      <alignment horizontal="center" vertical="center" wrapText="1"/>
    </xf>
    <xf numFmtId="0" fontId="14" fillId="0" borderId="0" xfId="3" applyFont="1" applyFill="1" applyBorder="1" applyAlignment="1" applyProtection="1">
      <alignment horizontal="center" vertical="center" wrapText="1"/>
    </xf>
    <xf numFmtId="2" fontId="8" fillId="0" borderId="0" xfId="3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2" fontId="14" fillId="0" borderId="0" xfId="3" applyNumberFormat="1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2" fontId="8" fillId="0" borderId="0" xfId="3" applyNumberFormat="1" applyFont="1" applyFill="1" applyBorder="1" applyAlignment="1">
      <alignment horizontal="center" vertical="center" wrapText="1"/>
    </xf>
    <xf numFmtId="0" fontId="7" fillId="0" borderId="0" xfId="3" applyFont="1" applyFill="1" applyAlignment="1">
      <alignment horizontal="center" wrapText="1"/>
    </xf>
    <xf numFmtId="0" fontId="14" fillId="2" borderId="27" xfId="3" applyFont="1" applyFill="1" applyBorder="1" applyAlignment="1">
      <alignment vertical="center"/>
    </xf>
    <xf numFmtId="0" fontId="13" fillId="0" borderId="27" xfId="3" applyFont="1" applyFill="1" applyBorder="1" applyAlignment="1">
      <alignment vertical="center"/>
    </xf>
    <xf numFmtId="2" fontId="14" fillId="0" borderId="0" xfId="3" applyNumberFormat="1" applyFont="1" applyFill="1" applyBorder="1" applyAlignment="1">
      <alignment horizontal="left"/>
    </xf>
    <xf numFmtId="0" fontId="14" fillId="0" borderId="28" xfId="3" applyFont="1" applyFill="1" applyBorder="1" applyAlignment="1">
      <alignment horizontal="center" vertical="center" textRotation="90" wrapText="1"/>
    </xf>
    <xf numFmtId="0" fontId="14" fillId="0" borderId="22" xfId="3" applyFont="1" applyFill="1" applyBorder="1" applyAlignment="1">
      <alignment horizontal="center" vertical="center" textRotation="90" wrapText="1"/>
    </xf>
    <xf numFmtId="0" fontId="14" fillId="0" borderId="29" xfId="3" applyFont="1" applyFill="1" applyBorder="1" applyAlignment="1">
      <alignment horizontal="center" vertical="center" textRotation="90" wrapText="1"/>
    </xf>
    <xf numFmtId="0" fontId="17" fillId="0" borderId="10" xfId="3" applyFont="1" applyFill="1" applyBorder="1" applyAlignment="1">
      <alignment horizontal="center" vertical="center"/>
    </xf>
    <xf numFmtId="0" fontId="17" fillId="0" borderId="10" xfId="3" applyFont="1" applyFill="1" applyBorder="1" applyAlignment="1">
      <alignment horizontal="center" vertical="center" wrapText="1"/>
    </xf>
    <xf numFmtId="2" fontId="14" fillId="0" borderId="30" xfId="3" applyNumberFormat="1" applyFont="1" applyFill="1" applyBorder="1" applyAlignment="1">
      <alignment horizontal="left"/>
    </xf>
    <xf numFmtId="0" fontId="17" fillId="0" borderId="31" xfId="3" applyFont="1" applyFill="1" applyBorder="1" applyAlignment="1">
      <alignment horizontal="center" vertical="center"/>
    </xf>
    <xf numFmtId="0" fontId="17" fillId="0" borderId="32" xfId="3" applyFont="1" applyFill="1" applyBorder="1" applyAlignment="1">
      <alignment horizontal="center" vertical="center"/>
    </xf>
    <xf numFmtId="0" fontId="17" fillId="0" borderId="33" xfId="3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wrapText="1"/>
    </xf>
    <xf numFmtId="0" fontId="8" fillId="2" borderId="14" xfId="0" applyFont="1" applyFill="1" applyBorder="1" applyAlignment="1">
      <alignment horizontal="center" wrapText="1"/>
    </xf>
    <xf numFmtId="167" fontId="8" fillId="0" borderId="8" xfId="3" applyNumberFormat="1" applyFont="1" applyFill="1" applyBorder="1" applyAlignment="1">
      <alignment horizontal="center" vertical="center" wrapText="1"/>
    </xf>
    <xf numFmtId="0" fontId="14" fillId="0" borderId="0" xfId="3" applyFont="1" applyFill="1"/>
    <xf numFmtId="169" fontId="14" fillId="0" borderId="0" xfId="3" applyNumberFormat="1" applyFont="1" applyFill="1" applyBorder="1"/>
    <xf numFmtId="0" fontId="13" fillId="0" borderId="0" xfId="3" applyFont="1" applyFill="1"/>
    <xf numFmtId="0" fontId="8" fillId="0" borderId="8" xfId="3" applyFont="1" applyFill="1" applyBorder="1" applyAlignment="1">
      <alignment wrapText="1"/>
    </xf>
    <xf numFmtId="0" fontId="8" fillId="0" borderId="8" xfId="0" applyFont="1" applyBorder="1" applyAlignment="1">
      <alignment vertical="center" wrapText="1"/>
    </xf>
    <xf numFmtId="164" fontId="8" fillId="0" borderId="23" xfId="1" applyNumberFormat="1" applyFont="1" applyBorder="1" applyAlignment="1" applyProtection="1">
      <alignment horizontal="center" vertical="center"/>
    </xf>
    <xf numFmtId="164" fontId="8" fillId="0" borderId="13" xfId="1" applyNumberFormat="1" applyFont="1" applyBorder="1" applyAlignment="1" applyProtection="1">
      <alignment horizontal="center" vertical="center" wrapText="1"/>
    </xf>
    <xf numFmtId="164" fontId="8" fillId="0" borderId="15" xfId="1" applyNumberFormat="1" applyFont="1" applyBorder="1" applyAlignment="1" applyProtection="1">
      <alignment horizontal="center" vertical="center" wrapText="1"/>
    </xf>
    <xf numFmtId="0" fontId="17" fillId="0" borderId="15" xfId="3" applyFont="1" applyFill="1" applyBorder="1" applyAlignment="1">
      <alignment horizontal="center" vertical="center"/>
    </xf>
    <xf numFmtId="0" fontId="17" fillId="0" borderId="34" xfId="3" applyFont="1" applyFill="1" applyBorder="1" applyAlignment="1">
      <alignment horizontal="center" vertical="center"/>
    </xf>
    <xf numFmtId="0" fontId="17" fillId="0" borderId="34" xfId="3" applyFont="1" applyFill="1" applyBorder="1" applyAlignment="1">
      <alignment horizontal="center" vertical="center" wrapText="1"/>
    </xf>
    <xf numFmtId="2" fontId="14" fillId="0" borderId="35" xfId="3" applyNumberFormat="1" applyFont="1" applyFill="1" applyBorder="1" applyAlignment="1">
      <alignment horizontal="left"/>
    </xf>
    <xf numFmtId="0" fontId="17" fillId="0" borderId="13" xfId="3" applyFont="1" applyFill="1" applyBorder="1" applyAlignment="1">
      <alignment horizontal="center" vertical="center"/>
    </xf>
    <xf numFmtId="0" fontId="17" fillId="0" borderId="36" xfId="3" applyFont="1" applyFill="1" applyBorder="1" applyAlignment="1">
      <alignment horizontal="center" vertical="center"/>
    </xf>
    <xf numFmtId="2" fontId="14" fillId="0" borderId="8" xfId="3" applyNumberFormat="1" applyFont="1" applyFill="1" applyBorder="1" applyAlignment="1" applyProtection="1">
      <alignment horizontal="center" vertical="center" wrapText="1"/>
    </xf>
    <xf numFmtId="2" fontId="14" fillId="0" borderId="0" xfId="3" applyNumberFormat="1" applyFont="1" applyFill="1" applyAlignment="1">
      <alignment vertical="center"/>
    </xf>
    <xf numFmtId="0" fontId="8" fillId="0" borderId="8" xfId="0" applyFont="1" applyBorder="1" applyAlignment="1">
      <alignment horizontal="center"/>
    </xf>
    <xf numFmtId="0" fontId="14" fillId="0" borderId="0" xfId="0" applyFont="1"/>
    <xf numFmtId="0" fontId="25" fillId="0" borderId="0" xfId="3" applyFont="1" applyFill="1" applyAlignment="1">
      <alignment vertical="center"/>
    </xf>
    <xf numFmtId="0" fontId="18" fillId="0" borderId="0" xfId="3" applyFont="1" applyFill="1" applyAlignment="1">
      <alignment vertical="center"/>
    </xf>
    <xf numFmtId="2" fontId="8" fillId="2" borderId="8" xfId="3" applyNumberFormat="1" applyFont="1" applyFill="1" applyBorder="1" applyAlignment="1">
      <alignment horizontal="center" vertical="center" wrapText="1"/>
    </xf>
    <xf numFmtId="2" fontId="8" fillId="2" borderId="8" xfId="3" applyNumberFormat="1" applyFont="1" applyFill="1" applyBorder="1" applyAlignment="1" applyProtection="1">
      <alignment horizontal="center" vertical="center" wrapText="1"/>
    </xf>
    <xf numFmtId="0" fontId="18" fillId="0" borderId="8" xfId="3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left" wrapText="1"/>
    </xf>
    <xf numFmtId="167" fontId="8" fillId="2" borderId="8" xfId="3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2" fontId="18" fillId="2" borderId="8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166" fontId="8" fillId="2" borderId="8" xfId="0" applyNumberFormat="1" applyFont="1" applyFill="1" applyBorder="1" applyAlignment="1">
      <alignment horizontal="center" vertical="center" wrapText="1"/>
    </xf>
    <xf numFmtId="2" fontId="14" fillId="2" borderId="8" xfId="3" applyNumberFormat="1" applyFont="1" applyFill="1" applyBorder="1" applyAlignment="1">
      <alignment horizontal="center" vertical="center"/>
    </xf>
    <xf numFmtId="2" fontId="14" fillId="2" borderId="8" xfId="3" applyNumberFormat="1" applyFont="1" applyFill="1" applyBorder="1" applyAlignment="1" applyProtection="1">
      <alignment horizontal="center" vertical="center"/>
    </xf>
    <xf numFmtId="2" fontId="14" fillId="2" borderId="21" xfId="3" applyNumberFormat="1" applyFont="1" applyFill="1" applyBorder="1" applyAlignment="1">
      <alignment horizontal="center" vertical="center"/>
    </xf>
    <xf numFmtId="0" fontId="14" fillId="0" borderId="0" xfId="3" applyFont="1" applyFill="1" applyAlignment="1">
      <alignment vertical="center"/>
    </xf>
    <xf numFmtId="0" fontId="14" fillId="0" borderId="0" xfId="3" applyFont="1" applyFill="1" applyBorder="1" applyAlignment="1">
      <alignment horizontal="left" vertical="center" wrapText="1"/>
    </xf>
    <xf numFmtId="2" fontId="14" fillId="0" borderId="0" xfId="3" applyNumberFormat="1" applyFont="1" applyFill="1" applyBorder="1" applyAlignment="1">
      <alignment horizontal="center" vertical="center"/>
    </xf>
    <xf numFmtId="0" fontId="14" fillId="0" borderId="8" xfId="3" applyFont="1" applyFill="1" applyBorder="1" applyAlignment="1">
      <alignment horizontal="center" vertical="center"/>
    </xf>
    <xf numFmtId="0" fontId="14" fillId="2" borderId="8" xfId="3" applyFont="1" applyFill="1" applyBorder="1" applyAlignment="1">
      <alignment horizontal="center"/>
    </xf>
    <xf numFmtId="2" fontId="14" fillId="2" borderId="8" xfId="3" applyNumberFormat="1" applyFont="1" applyFill="1" applyBorder="1" applyAlignment="1">
      <alignment horizontal="center"/>
    </xf>
    <xf numFmtId="2" fontId="14" fillId="2" borderId="21" xfId="3" applyNumberFormat="1" applyFont="1" applyFill="1" applyBorder="1" applyAlignment="1">
      <alignment horizontal="center"/>
    </xf>
    <xf numFmtId="2" fontId="14" fillId="0" borderId="0" xfId="3" applyNumberFormat="1" applyFont="1" applyFill="1" applyAlignment="1">
      <alignment vertical="center"/>
    </xf>
    <xf numFmtId="0" fontId="14" fillId="0" borderId="0" xfId="3" applyFont="1" applyFill="1" applyBorder="1" applyAlignment="1">
      <alignment horizontal="right" vertical="center" wrapText="1"/>
    </xf>
    <xf numFmtId="0" fontId="14" fillId="0" borderId="0" xfId="3" applyFont="1" applyFill="1" applyBorder="1" applyAlignment="1">
      <alignment horizontal="center" vertical="center"/>
    </xf>
    <xf numFmtId="2" fontId="14" fillId="0" borderId="0" xfId="3" applyNumberFormat="1" applyFont="1" applyFill="1" applyBorder="1" applyAlignment="1">
      <alignment horizontal="center"/>
    </xf>
    <xf numFmtId="0" fontId="14" fillId="0" borderId="0" xfId="3" applyFont="1" applyFill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/>
    </xf>
    <xf numFmtId="166" fontId="14" fillId="2" borderId="8" xfId="3" applyNumberFormat="1" applyFont="1" applyFill="1" applyBorder="1" applyAlignment="1">
      <alignment horizontal="center"/>
    </xf>
    <xf numFmtId="0" fontId="14" fillId="0" borderId="8" xfId="3" applyFont="1" applyFill="1" applyBorder="1" applyAlignment="1">
      <alignment horizontal="center" vertical="top" wrapText="1"/>
    </xf>
    <xf numFmtId="2" fontId="14" fillId="0" borderId="0" xfId="3" applyNumberFormat="1" applyFont="1" applyFill="1" applyBorder="1" applyAlignment="1">
      <alignment horizontal="right" vertical="center"/>
    </xf>
    <xf numFmtId="2" fontId="14" fillId="0" borderId="0" xfId="3" applyNumberFormat="1" applyFont="1" applyFill="1" applyBorder="1" applyAlignment="1">
      <alignment horizontal="center" vertical="center"/>
    </xf>
    <xf numFmtId="0" fontId="13" fillId="0" borderId="0" xfId="3" applyFont="1" applyFill="1" applyAlignment="1">
      <alignment horizontal="left" vertical="center" wrapText="1"/>
    </xf>
    <xf numFmtId="0" fontId="13" fillId="0" borderId="0" xfId="3" applyFont="1" applyFill="1" applyAlignment="1">
      <alignment vertical="center" wrapText="1"/>
    </xf>
    <xf numFmtId="0" fontId="14" fillId="0" borderId="0" xfId="3" applyFont="1" applyFill="1" applyAlignment="1">
      <alignment horizontal="left" vertical="center" wrapText="1"/>
    </xf>
    <xf numFmtId="0" fontId="14" fillId="0" borderId="0" xfId="3" applyFont="1" applyFill="1" applyAlignment="1">
      <alignment vertical="center" wrapText="1"/>
    </xf>
    <xf numFmtId="0" fontId="8" fillId="0" borderId="14" xfId="0" applyFont="1" applyBorder="1" applyAlignment="1">
      <alignment horizontal="center" vertical="center"/>
    </xf>
    <xf numFmtId="169" fontId="8" fillId="0" borderId="0" xfId="3" applyNumberFormat="1" applyFont="1" applyFill="1" applyBorder="1" applyAlignment="1">
      <alignment vertical="center"/>
    </xf>
    <xf numFmtId="2" fontId="8" fillId="0" borderId="0" xfId="0" applyNumberFormat="1" applyFont="1" applyBorder="1" applyAlignment="1">
      <alignment vertical="center"/>
    </xf>
    <xf numFmtId="0" fontId="8" fillId="0" borderId="0" xfId="3" applyFont="1" applyFill="1" applyBorder="1" applyAlignment="1">
      <alignment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/>
    </xf>
    <xf numFmtId="164" fontId="14" fillId="0" borderId="8" xfId="1" applyNumberFormat="1" applyFont="1" applyBorder="1" applyAlignment="1" applyProtection="1">
      <alignment horizontal="center" vertical="center"/>
    </xf>
    <xf numFmtId="164" fontId="14" fillId="0" borderId="8" xfId="1" applyNumberFormat="1" applyFont="1" applyBorder="1" applyAlignment="1" applyProtection="1">
      <alignment horizontal="center" vertical="center" wrapText="1"/>
    </xf>
    <xf numFmtId="164" fontId="14" fillId="0" borderId="37" xfId="1" applyNumberFormat="1" applyFont="1" applyBorder="1" applyAlignment="1" applyProtection="1">
      <alignment horizontal="center" vertical="center" wrapText="1"/>
    </xf>
    <xf numFmtId="0" fontId="8" fillId="2" borderId="21" xfId="0" applyFont="1" applyFill="1" applyBorder="1" applyAlignment="1">
      <alignment horizontal="center" wrapText="1"/>
    </xf>
    <xf numFmtId="0" fontId="8" fillId="0" borderId="8" xfId="3" applyFont="1" applyFill="1" applyBorder="1" applyAlignment="1">
      <alignment horizontal="center" vertical="center" wrapText="1"/>
    </xf>
    <xf numFmtId="0" fontId="8" fillId="0" borderId="21" xfId="3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2" fontId="8" fillId="0" borderId="8" xfId="3" applyNumberFormat="1" applyFont="1" applyFill="1" applyBorder="1" applyAlignment="1">
      <alignment horizontal="center" vertical="center" wrapText="1"/>
    </xf>
    <xf numFmtId="0" fontId="14" fillId="0" borderId="21" xfId="3" applyFont="1" applyFill="1" applyBorder="1" applyAlignment="1">
      <alignment horizontal="center" vertical="center"/>
    </xf>
    <xf numFmtId="2" fontId="14" fillId="0" borderId="21" xfId="0" applyNumberFormat="1" applyFont="1" applyBorder="1" applyAlignment="1">
      <alignment horizontal="center" vertical="center" wrapText="1"/>
    </xf>
    <xf numFmtId="0" fontId="14" fillId="0" borderId="21" xfId="3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/>
    </xf>
    <xf numFmtId="2" fontId="14" fillId="0" borderId="8" xfId="3" applyNumberFormat="1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/>
    </xf>
    <xf numFmtId="0" fontId="14" fillId="0" borderId="14" xfId="0" applyFont="1" applyBorder="1"/>
    <xf numFmtId="2" fontId="8" fillId="0" borderId="14" xfId="3" applyNumberFormat="1" applyFont="1" applyFill="1" applyBorder="1" applyAlignment="1" applyProtection="1">
      <alignment horizontal="center" vertical="center" wrapText="1"/>
    </xf>
    <xf numFmtId="164" fontId="8" fillId="0" borderId="14" xfId="3" applyNumberFormat="1" applyFont="1" applyFill="1" applyBorder="1" applyAlignment="1" applyProtection="1">
      <alignment horizontal="center" vertical="center" wrapText="1"/>
    </xf>
    <xf numFmtId="0" fontId="8" fillId="0" borderId="14" xfId="3" applyFont="1" applyFill="1" applyBorder="1" applyAlignment="1" applyProtection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2" fontId="14" fillId="0" borderId="8" xfId="3" applyNumberFormat="1" applyFont="1" applyFill="1" applyBorder="1" applyAlignment="1">
      <alignment horizontal="center" vertical="center"/>
    </xf>
    <xf numFmtId="2" fontId="14" fillId="0" borderId="8" xfId="3" applyNumberFormat="1" applyFont="1" applyFill="1" applyBorder="1" applyAlignment="1">
      <alignment horizontal="center" vertical="center"/>
    </xf>
    <xf numFmtId="166" fontId="8" fillId="0" borderId="8" xfId="3" applyNumberFormat="1" applyFont="1" applyFill="1" applyBorder="1" applyAlignment="1">
      <alignment horizontal="center" vertical="center" wrapText="1"/>
    </xf>
    <xf numFmtId="2" fontId="8" fillId="0" borderId="8" xfId="3" applyNumberFormat="1" applyFont="1" applyFill="1" applyBorder="1" applyAlignment="1">
      <alignment horizontal="center" vertical="center"/>
    </xf>
    <xf numFmtId="2" fontId="8" fillId="0" borderId="8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 applyAlignment="1">
      <alignment vertical="center" wrapText="1"/>
    </xf>
    <xf numFmtId="166" fontId="8" fillId="0" borderId="8" xfId="3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6" fontId="8" fillId="0" borderId="8" xfId="0" applyNumberFormat="1" applyFont="1" applyBorder="1" applyAlignment="1">
      <alignment horizontal="center" wrapText="1"/>
    </xf>
    <xf numFmtId="0" fontId="14" fillId="0" borderId="0" xfId="3" applyFont="1" applyFill="1" applyAlignment="1">
      <alignment vertical="top" wrapText="1"/>
    </xf>
    <xf numFmtId="0" fontId="8" fillId="0" borderId="8" xfId="0" applyFont="1" applyBorder="1" applyAlignment="1">
      <alignment horizontal="center" vertical="center"/>
    </xf>
    <xf numFmtId="0" fontId="8" fillId="0" borderId="8" xfId="3" applyFont="1" applyFill="1" applyBorder="1" applyAlignment="1">
      <alignment horizontal="left" vertical="center" wrapText="1"/>
    </xf>
    <xf numFmtId="0" fontId="27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center" vertical="center" wrapText="1"/>
    </xf>
    <xf numFmtId="0" fontId="8" fillId="2" borderId="8" xfId="3" applyFont="1" applyFill="1" applyBorder="1" applyAlignment="1" applyProtection="1">
      <alignment horizontal="left" vertical="center" wrapText="1"/>
    </xf>
    <xf numFmtId="2" fontId="8" fillId="2" borderId="8" xfId="3" applyNumberFormat="1" applyFont="1" applyFill="1" applyBorder="1" applyAlignment="1" applyProtection="1">
      <alignment horizontal="center" vertical="center" wrapText="1"/>
    </xf>
    <xf numFmtId="9" fontId="14" fillId="0" borderId="8" xfId="0" applyNumberFormat="1" applyFont="1" applyBorder="1"/>
    <xf numFmtId="2" fontId="8" fillId="0" borderId="8" xfId="3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8" fillId="0" borderId="8" xfId="0" applyFont="1" applyBorder="1"/>
    <xf numFmtId="0" fontId="3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left" wrapText="1"/>
    </xf>
    <xf numFmtId="0" fontId="8" fillId="0" borderId="8" xfId="0" applyFont="1" applyBorder="1" applyAlignment="1">
      <alignment horizontal="center" vertical="center"/>
    </xf>
    <xf numFmtId="2" fontId="8" fillId="0" borderId="14" xfId="0" applyNumberFormat="1" applyFont="1" applyBorder="1" applyAlignment="1">
      <alignment horizontal="center" vertical="center" wrapText="1"/>
    </xf>
    <xf numFmtId="167" fontId="8" fillId="0" borderId="14" xfId="3" applyNumberFormat="1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wrapText="1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wrapText="1"/>
    </xf>
    <xf numFmtId="0" fontId="8" fillId="0" borderId="22" xfId="0" applyFont="1" applyBorder="1" applyAlignment="1">
      <alignment horizontal="center" vertical="center"/>
    </xf>
    <xf numFmtId="0" fontId="8" fillId="0" borderId="0" xfId="3" applyFont="1" applyFill="1" applyAlignment="1">
      <alignment horizontal="center"/>
    </xf>
    <xf numFmtId="167" fontId="8" fillId="0" borderId="22" xfId="3" applyNumberFormat="1" applyFont="1" applyFill="1" applyBorder="1" applyAlignment="1">
      <alignment horizontal="center" vertical="center" wrapText="1"/>
    </xf>
    <xf numFmtId="164" fontId="8" fillId="0" borderId="38" xfId="1" applyNumberFormat="1" applyFont="1" applyBorder="1" applyAlignment="1" applyProtection="1">
      <alignment horizontal="center" vertical="center"/>
    </xf>
    <xf numFmtId="164" fontId="8" fillId="0" borderId="39" xfId="1" applyNumberFormat="1" applyFont="1" applyBorder="1" applyAlignment="1" applyProtection="1">
      <alignment horizontal="center" vertical="center" wrapText="1"/>
    </xf>
    <xf numFmtId="164" fontId="8" fillId="0" borderId="40" xfId="1" applyNumberFormat="1" applyFont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9" fontId="8" fillId="0" borderId="0" xfId="3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>
      <alignment horizontal="center" wrapText="1"/>
    </xf>
    <xf numFmtId="166" fontId="8" fillId="2" borderId="0" xfId="0" applyNumberFormat="1" applyFont="1" applyFill="1" applyBorder="1" applyAlignment="1">
      <alignment horizontal="center" wrapText="1"/>
    </xf>
    <xf numFmtId="2" fontId="8" fillId="0" borderId="0" xfId="3" applyNumberFormat="1" applyFont="1" applyFill="1" applyBorder="1" applyAlignment="1">
      <alignment horizontal="center" vertical="center" wrapText="1"/>
    </xf>
    <xf numFmtId="167" fontId="8" fillId="0" borderId="0" xfId="3" applyNumberFormat="1" applyFont="1" applyFill="1" applyBorder="1" applyAlignment="1">
      <alignment horizontal="center" vertical="center" wrapText="1"/>
    </xf>
    <xf numFmtId="2" fontId="8" fillId="0" borderId="0" xfId="3" applyNumberFormat="1" applyFont="1" applyFill="1" applyBorder="1" applyAlignment="1" applyProtection="1">
      <alignment horizontal="center" vertical="center" wrapText="1"/>
    </xf>
    <xf numFmtId="2" fontId="8" fillId="0" borderId="0" xfId="3" applyNumberFormat="1" applyFont="1" applyFill="1" applyBorder="1" applyAlignment="1">
      <alignment horizontal="center" wrapText="1"/>
    </xf>
    <xf numFmtId="2" fontId="31" fillId="0" borderId="0" xfId="3" applyNumberFormat="1" applyFont="1" applyFill="1" applyBorder="1" applyAlignment="1">
      <alignment horizontal="center" wrapText="1"/>
    </xf>
    <xf numFmtId="9" fontId="14" fillId="0" borderId="0" xfId="0" applyNumberFormat="1" applyFont="1" applyBorder="1"/>
    <xf numFmtId="2" fontId="7" fillId="0" borderId="0" xfId="3" applyNumberFormat="1" applyFont="1" applyFill="1" applyBorder="1" applyAlignment="1">
      <alignment horizontal="center" wrapText="1"/>
    </xf>
    <xf numFmtId="2" fontId="7" fillId="0" borderId="0" xfId="3" applyNumberFormat="1" applyFont="1" applyFill="1" applyBorder="1" applyAlignment="1">
      <alignment horizontal="center" wrapText="1"/>
    </xf>
    <xf numFmtId="2" fontId="32" fillId="0" borderId="0" xfId="3" applyNumberFormat="1" applyFont="1" applyFill="1" applyBorder="1" applyAlignment="1">
      <alignment horizontal="center" wrapText="1"/>
    </xf>
    <xf numFmtId="0" fontId="8" fillId="0" borderId="0" xfId="3" applyFont="1" applyFill="1" applyBorder="1" applyAlignment="1">
      <alignment horizontal="center" vertical="center" wrapText="1"/>
    </xf>
    <xf numFmtId="166" fontId="8" fillId="2" borderId="0" xfId="0" applyNumberFormat="1" applyFont="1" applyFill="1" applyBorder="1" applyAlignment="1">
      <alignment horizontal="center" vertical="center" wrapText="1"/>
    </xf>
    <xf numFmtId="0" fontId="14" fillId="0" borderId="0" xfId="0" applyFont="1" applyBorder="1"/>
    <xf numFmtId="2" fontId="14" fillId="0" borderId="0" xfId="0" applyNumberFormat="1" applyFont="1" applyBorder="1" applyAlignment="1">
      <alignment horizontal="left" vertical="center" wrapText="1"/>
    </xf>
    <xf numFmtId="2" fontId="14" fillId="0" borderId="0" xfId="3" applyNumberFormat="1" applyFont="1" applyFill="1" applyBorder="1" applyAlignment="1">
      <alignment horizontal="center" vertical="center" wrapText="1"/>
    </xf>
    <xf numFmtId="2" fontId="14" fillId="0" borderId="0" xfId="3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>
      <alignment wrapText="1"/>
    </xf>
    <xf numFmtId="2" fontId="14" fillId="2" borderId="0" xfId="0" applyNumberFormat="1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Alignment="1" applyProtection="1">
      <alignment horizontal="center" vertical="center" wrapText="1"/>
    </xf>
    <xf numFmtId="2" fontId="8" fillId="0" borderId="10" xfId="3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4" fillId="0" borderId="0" xfId="3" applyFont="1" applyFill="1" applyAlignment="1">
      <alignment horizontal="left"/>
    </xf>
    <xf numFmtId="0" fontId="14" fillId="0" borderId="0" xfId="3" applyFont="1" applyFill="1" applyAlignment="1">
      <alignment horizontal="right"/>
    </xf>
    <xf numFmtId="0" fontId="14" fillId="0" borderId="10" xfId="3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3" applyFont="1" applyFill="1" applyAlignment="1">
      <alignment horizontal="left" vertical="center"/>
    </xf>
    <xf numFmtId="0" fontId="13" fillId="0" borderId="0" xfId="0" applyFont="1" applyBorder="1" applyAlignment="1">
      <alignment vertical="center"/>
    </xf>
    <xf numFmtId="0" fontId="14" fillId="0" borderId="0" xfId="3" applyFont="1" applyFill="1" applyBorder="1" applyAlignment="1">
      <alignment horizontal="left" vertical="center"/>
    </xf>
    <xf numFmtId="0" fontId="8" fillId="0" borderId="0" xfId="3" applyFont="1" applyFill="1" applyAlignment="1">
      <alignment horizontal="left"/>
    </xf>
    <xf numFmtId="0" fontId="13" fillId="0" borderId="0" xfId="3" applyFont="1" applyFill="1" applyAlignment="1">
      <alignment horizontal="left" vertical="center"/>
    </xf>
    <xf numFmtId="0" fontId="13" fillId="0" borderId="0" xfId="3" applyFont="1" applyFill="1" applyAlignment="1">
      <alignment horizontal="left"/>
    </xf>
    <xf numFmtId="0" fontId="13" fillId="0" borderId="0" xfId="3" applyFont="1" applyFill="1" applyAlignment="1">
      <alignment horizontal="left" vertical="top"/>
    </xf>
    <xf numFmtId="0" fontId="14" fillId="0" borderId="0" xfId="3" applyFont="1" applyFill="1" applyBorder="1" applyAlignment="1" applyProtection="1">
      <alignment horizontal="right" vertical="center"/>
      <protection locked="0"/>
    </xf>
    <xf numFmtId="0" fontId="14" fillId="0" borderId="0" xfId="3" applyFont="1" applyFill="1" applyBorder="1" applyAlignment="1" applyProtection="1">
      <alignment horizontal="left" vertical="center"/>
      <protection locked="0"/>
    </xf>
    <xf numFmtId="2" fontId="14" fillId="0" borderId="10" xfId="3" applyNumberFormat="1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right"/>
    </xf>
    <xf numFmtId="2" fontId="14" fillId="0" borderId="0" xfId="3" applyNumberFormat="1" applyFont="1" applyFill="1" applyBorder="1" applyAlignment="1">
      <alignment horizontal="right"/>
    </xf>
    <xf numFmtId="2" fontId="14" fillId="0" borderId="0" xfId="3" applyNumberFormat="1" applyFont="1" applyFill="1" applyBorder="1" applyAlignment="1" applyProtection="1">
      <alignment horizontal="right" vertical="center"/>
      <protection locked="0"/>
    </xf>
    <xf numFmtId="0" fontId="14" fillId="0" borderId="22" xfId="3" applyFont="1" applyFill="1" applyBorder="1" applyAlignment="1">
      <alignment horizontal="center" vertical="center" textRotation="90" wrapText="1"/>
    </xf>
    <xf numFmtId="0" fontId="13" fillId="0" borderId="14" xfId="0" applyFont="1" applyBorder="1" applyAlignment="1">
      <alignment horizontal="center" vertical="center" wrapText="1"/>
    </xf>
    <xf numFmtId="2" fontId="14" fillId="0" borderId="14" xfId="3" applyNumberFormat="1" applyFont="1" applyFill="1" applyBorder="1" applyAlignment="1">
      <alignment horizontal="center" vertical="center"/>
    </xf>
    <xf numFmtId="2" fontId="14" fillId="0" borderId="14" xfId="3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2" fontId="14" fillId="0" borderId="8" xfId="3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2" fontId="14" fillId="0" borderId="0" xfId="3" applyNumberFormat="1" applyFont="1" applyFill="1" applyBorder="1" applyAlignment="1">
      <alignment horizontal="center" vertical="center" wrapText="1"/>
    </xf>
    <xf numFmtId="1" fontId="14" fillId="0" borderId="8" xfId="0" applyNumberFormat="1" applyFont="1" applyBorder="1" applyAlignment="1">
      <alignment horizontal="center" vertical="center"/>
    </xf>
    <xf numFmtId="2" fontId="14" fillId="0" borderId="24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9" fontId="14" fillId="0" borderId="0" xfId="3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4" fillId="0" borderId="0" xfId="0" applyFont="1" applyAlignment="1">
      <alignment wrapText="1"/>
    </xf>
    <xf numFmtId="0" fontId="14" fillId="0" borderId="0" xfId="3" applyFont="1" applyFill="1" applyBorder="1" applyAlignment="1" applyProtection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</cellXfs>
  <cellStyles count="4">
    <cellStyle name="Komats" xfId="1" builtinId="3"/>
    <cellStyle name="Parasts" xfId="0" builtinId="0"/>
    <cellStyle name="Paskaidrojošs teksts" xfId="3" builtinId="53" customBuiltin="1"/>
    <cellStyle name="Procenti" xfId="2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61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6EFCE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7F7F7F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227160</xdr:colOff>
      <xdr:row>10</xdr:row>
      <xdr:rowOff>133920</xdr:rowOff>
    </xdr:from>
    <xdr:to>
      <xdr:col>16</xdr:col>
      <xdr:colOff>274320</xdr:colOff>
      <xdr:row>14</xdr:row>
      <xdr:rowOff>79920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9389880" y="233388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227160</xdr:colOff>
      <xdr:row>10</xdr:row>
      <xdr:rowOff>133920</xdr:rowOff>
    </xdr:from>
    <xdr:to>
      <xdr:col>16</xdr:col>
      <xdr:colOff>274320</xdr:colOff>
      <xdr:row>14</xdr:row>
      <xdr:rowOff>79920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9389880" y="233388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227160</xdr:colOff>
      <xdr:row>10</xdr:row>
      <xdr:rowOff>133920</xdr:rowOff>
    </xdr:from>
    <xdr:to>
      <xdr:col>16</xdr:col>
      <xdr:colOff>274320</xdr:colOff>
      <xdr:row>14</xdr:row>
      <xdr:rowOff>79920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9389880" y="233388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227160</xdr:colOff>
      <xdr:row>10</xdr:row>
      <xdr:rowOff>133920</xdr:rowOff>
    </xdr:from>
    <xdr:to>
      <xdr:col>16</xdr:col>
      <xdr:colOff>274320</xdr:colOff>
      <xdr:row>14</xdr:row>
      <xdr:rowOff>79920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9389880" y="233388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227160</xdr:colOff>
      <xdr:row>49</xdr:row>
      <xdr:rowOff>133920</xdr:rowOff>
    </xdr:from>
    <xdr:to>
      <xdr:col>16</xdr:col>
      <xdr:colOff>274320</xdr:colOff>
      <xdr:row>53</xdr:row>
      <xdr:rowOff>79920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9389880" y="1068732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227160</xdr:colOff>
      <xdr:row>49</xdr:row>
      <xdr:rowOff>133920</xdr:rowOff>
    </xdr:from>
    <xdr:to>
      <xdr:col>16</xdr:col>
      <xdr:colOff>274320</xdr:colOff>
      <xdr:row>53</xdr:row>
      <xdr:rowOff>79920</xdr:rowOff>
    </xdr:to>
    <xdr:sp macro="" textlink="">
      <xdr:nvSpPr>
        <xdr:cNvPr id="7" name="CustomShap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9389880" y="1068732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227160</xdr:colOff>
      <xdr:row>49</xdr:row>
      <xdr:rowOff>133920</xdr:rowOff>
    </xdr:from>
    <xdr:to>
      <xdr:col>16</xdr:col>
      <xdr:colOff>274320</xdr:colOff>
      <xdr:row>53</xdr:row>
      <xdr:rowOff>79920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9389880" y="1068732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227160</xdr:colOff>
      <xdr:row>49</xdr:row>
      <xdr:rowOff>133920</xdr:rowOff>
    </xdr:from>
    <xdr:to>
      <xdr:col>16</xdr:col>
      <xdr:colOff>274320</xdr:colOff>
      <xdr:row>53</xdr:row>
      <xdr:rowOff>79920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9389880" y="10687320"/>
          <a:ext cx="47160" cy="51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" name="CustomShape 1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" name="CustomShape 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" name="CustomShape 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" name="CustomShape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8" name="CustomShape 1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9" name="CustomShape 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0" name="CustomShape 1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1" name="CustomShape 1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2" name="CustomShape 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3" name="CustomShape 1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4" name="CustomShape 1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5" name="CustomShape 1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6" name="CustomShape 1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7" name="CustomShape 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0" name="CustomShape 1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1" name="CustomShape 1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2" name="CustomShape 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3" name="CustomShape 1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4" name="CustomShape 1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5" name="CustomShape 1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6" name="CustomShape 1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7" name="CustomShape 1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8" name="CustomShape 1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39" name="CustomShape 1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0" name="CustomShape 1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1" name="CustomShape 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2" name="CustomShape 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3" name="CustomShape 1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4" name="CustomShape 1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5" name="CustomShape 1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6" name="CustomShape 1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7" name="CustomShape 1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8" name="CustomShape 1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49" name="CustomShape 1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0" name="CustomShape 1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1" name="CustomShape 1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2" name="CustomShape 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3" name="CustomShape 1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4" name="CustomShape 1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5" name="CustomShape 1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6" name="CustomShape 1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69840</xdr:colOff>
      <xdr:row>36</xdr:row>
      <xdr:rowOff>267120</xdr:rowOff>
    </xdr:from>
    <xdr:to>
      <xdr:col>6</xdr:col>
      <xdr:colOff>140760</xdr:colOff>
      <xdr:row>39</xdr:row>
      <xdr:rowOff>14400</xdr:rowOff>
    </xdr:to>
    <xdr:sp macro="" textlink="">
      <xdr:nvSpPr>
        <xdr:cNvPr id="57" name="CustomShape 1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/>
      </xdr:nvSpPr>
      <xdr:spPr>
        <a:xfrm>
          <a:off x="4165560" y="8820360"/>
          <a:ext cx="7092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8" name="CustomShape 1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59" name="CustomShape 1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0" name="CustomShape 1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1" name="CustomShape 1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2" name="CustomShape 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3" name="CustomShape 1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4" name="CustomShape 1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5" name="CustomShape 1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6" name="CustomShape 1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7" name="CustomShape 1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8" name="CustomShape 1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69" name="CustomShape 1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0" name="CustomShape 1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1" name="CustomShape 1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2" name="CustomShape 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3" name="CustomShape 1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4" name="CustomShape 1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5" name="CustomShape 1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6" name="CustomShape 1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7" name="CustomShape 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8" name="CustomShape 1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79" name="CustomShape 1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0" name="CustomShape 1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1" name="CustomShape 1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2" name="CustomShape 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3" name="CustomShape 1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4" name="CustomShape 1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5" name="CustomShape 1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6" name="CustomShape 1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7" name="CustomShape 1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8" name="CustomShape 1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89" name="CustomShape 1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0" name="CustomShape 1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1" name="CustomShape 1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2" name="CustomShape 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3" name="CustomShape 1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4" name="CustomShape 1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5" name="CustomShape 1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6" name="CustomShape 1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7" name="CustomShape 1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8" name="CustomShape 1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99" name="CustomShape 1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0" name="CustomShape 1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1" name="CustomShape 1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2" name="CustomShape 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3" name="CustomShape 1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4" name="CustomShape 1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5" name="CustomShape 1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6" name="CustomShape 1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7" name="CustomShape 1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8" name="CustomShape 1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09" name="CustomShape 1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0" name="CustomShape 1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1" name="CustomShape 1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2" name="CustomShape 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3" name="CustomShape 1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4" name="CustomShape 1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5" name="CustomShape 1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6" name="CustomShape 1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7" name="CustomShape 1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8" name="CustomShape 1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19" name="CustomShape 1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0" name="CustomShape 1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1" name="CustomShape 1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2" name="CustomShape 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3" name="CustomShape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4" name="CustomShape 1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5" name="CustomShape 1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6" name="CustomShape 1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7" name="CustomShape 1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8" name="CustomShape 1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29" name="CustomShape 1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0" name="CustomShape 1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1" name="CustomShape 1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2" name="CustomShape 1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3" name="CustomShape 1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4" name="CustomShape 1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5" name="CustomShape 1">
          <a:extLst>
            <a:ext uri="{FF2B5EF4-FFF2-40B4-BE49-F238E27FC236}">
              <a16:creationId xmlns:a16="http://schemas.microsoft.com/office/drawing/2014/main" id="{00000000-0008-0000-0B00-00008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69840</xdr:colOff>
      <xdr:row>36</xdr:row>
      <xdr:rowOff>267120</xdr:rowOff>
    </xdr:from>
    <xdr:to>
      <xdr:col>6</xdr:col>
      <xdr:colOff>140760</xdr:colOff>
      <xdr:row>39</xdr:row>
      <xdr:rowOff>14400</xdr:rowOff>
    </xdr:to>
    <xdr:sp macro="" textlink="">
      <xdr:nvSpPr>
        <xdr:cNvPr id="136" name="CustomShape 1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SpPr/>
      </xdr:nvSpPr>
      <xdr:spPr>
        <a:xfrm>
          <a:off x="4165560" y="8820360"/>
          <a:ext cx="7092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7" name="CustomShape 1">
          <a:extLst>
            <a:ext uri="{FF2B5EF4-FFF2-40B4-BE49-F238E27FC236}">
              <a16:creationId xmlns:a16="http://schemas.microsoft.com/office/drawing/2014/main" id="{00000000-0008-0000-0B00-00008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8" name="CustomShape 1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39" name="CustomShape 1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0" name="CustomShape 1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1" name="CustomShape 1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2" name="CustomShape 1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3" name="CustomShape 1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4" name="CustomShape 1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5" name="CustomShape 1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6" name="CustomShape 1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7" name="CustomShape 1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8" name="CustomShape 1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49" name="CustomShape 1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0" name="CustomShape 1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1" name="CustomShape 1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2" name="CustomShape 1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3" name="CustomShape 1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4" name="CustomShape 1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5" name="CustomShape 1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6" name="CustomShape 1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7" name="CustomShape 1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8" name="CustomShape 1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59" name="CustomShape 1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0" name="CustomShape 1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1" name="CustomShape 1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2" name="CustomShape 1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3" name="CustomShape 1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4" name="CustomShape 1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5" name="CustomShape 1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6" name="CustomShape 1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7" name="CustomShape 1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8" name="CustomShape 1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69" name="CustomShape 1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70" name="CustomShape 1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71" name="CustomShape 1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72" name="CustomShape 1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173" name="CustomShape 1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SpPr/>
      </xdr:nvSpPr>
      <xdr:spPr>
        <a:xfrm>
          <a:off x="4022640" y="8820360"/>
          <a:ext cx="12816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74" name="CustomShape 1">
          <a:extLst>
            <a:ext uri="{FF2B5EF4-FFF2-40B4-BE49-F238E27FC236}">
              <a16:creationId xmlns:a16="http://schemas.microsoft.com/office/drawing/2014/main" id="{00000000-0008-0000-0B00-0000AE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75" name="CustomShape 1">
          <a:extLst>
            <a:ext uri="{FF2B5EF4-FFF2-40B4-BE49-F238E27FC236}">
              <a16:creationId xmlns:a16="http://schemas.microsoft.com/office/drawing/2014/main" id="{00000000-0008-0000-0B00-0000AF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76" name="CustomShape 1"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77" name="CustomShape 1">
          <a:extLst>
            <a:ext uri="{FF2B5EF4-FFF2-40B4-BE49-F238E27FC236}">
              <a16:creationId xmlns:a16="http://schemas.microsoft.com/office/drawing/2014/main" id="{00000000-0008-0000-0B00-0000B1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78" name="CustomShape 1">
          <a:extLst>
            <a:ext uri="{FF2B5EF4-FFF2-40B4-BE49-F238E27FC236}">
              <a16:creationId xmlns:a16="http://schemas.microsoft.com/office/drawing/2014/main" id="{00000000-0008-0000-0B00-0000B2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79" name="CustomShape 1">
          <a:extLst>
            <a:ext uri="{FF2B5EF4-FFF2-40B4-BE49-F238E27FC236}">
              <a16:creationId xmlns:a16="http://schemas.microsoft.com/office/drawing/2014/main" id="{00000000-0008-0000-0B00-0000B3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0" name="CustomShape 1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1" name="CustomShape 1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2" name="CustomShape 1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3" name="CustomShape 1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4" name="CustomShape 1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5" name="CustomShape 1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6" name="CustomShape 1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7" name="CustomShape 1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8" name="CustomShape 1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89" name="CustomShape 1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0" name="CustomShape 1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1" name="CustomShape 1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2" name="CustomShape 1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3" name="CustomShape 1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150840</xdr:colOff>
      <xdr:row>31</xdr:row>
      <xdr:rowOff>129240</xdr:rowOff>
    </xdr:from>
    <xdr:to>
      <xdr:col>5</xdr:col>
      <xdr:colOff>221760</xdr:colOff>
      <xdr:row>33</xdr:row>
      <xdr:rowOff>52560</xdr:rowOff>
    </xdr:to>
    <xdr:sp macro="" textlink="">
      <xdr:nvSpPr>
        <xdr:cNvPr id="194" name="CustomShape 1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SpPr/>
      </xdr:nvSpPr>
      <xdr:spPr>
        <a:xfrm>
          <a:off x="3808440" y="7549200"/>
          <a:ext cx="7092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5" name="CustomShape 1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6" name="CustomShape 1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7" name="CustomShape 1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8" name="CustomShape 1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365040</xdr:colOff>
      <xdr:row>31</xdr:row>
      <xdr:rowOff>129240</xdr:rowOff>
    </xdr:from>
    <xdr:to>
      <xdr:col>6</xdr:col>
      <xdr:colOff>55080</xdr:colOff>
      <xdr:row>33</xdr:row>
      <xdr:rowOff>52560</xdr:rowOff>
    </xdr:to>
    <xdr:sp macro="" textlink="">
      <xdr:nvSpPr>
        <xdr:cNvPr id="199" name="CustomShape 1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SpPr/>
      </xdr:nvSpPr>
      <xdr:spPr>
        <a:xfrm>
          <a:off x="4022640" y="7549200"/>
          <a:ext cx="128160" cy="351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384120</xdr:colOff>
      <xdr:row>36</xdr:row>
      <xdr:rowOff>267120</xdr:rowOff>
    </xdr:from>
    <xdr:to>
      <xdr:col>6</xdr:col>
      <xdr:colOff>55080</xdr:colOff>
      <xdr:row>39</xdr:row>
      <xdr:rowOff>14400</xdr:rowOff>
    </xdr:to>
    <xdr:sp macro="" textlink="">
      <xdr:nvSpPr>
        <xdr:cNvPr id="200" name="CustomShape 1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SpPr/>
      </xdr:nvSpPr>
      <xdr:spPr>
        <a:xfrm>
          <a:off x="4041720" y="8820360"/>
          <a:ext cx="109080" cy="452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23</xdr:row>
      <xdr:rowOff>129240</xdr:rowOff>
    </xdr:from>
    <xdr:to>
      <xdr:col>6</xdr:col>
      <xdr:colOff>55440</xdr:colOff>
      <xdr:row>25</xdr:row>
      <xdr:rowOff>95400</xdr:rowOff>
    </xdr:to>
    <xdr:sp macro="" textlink="">
      <xdr:nvSpPr>
        <xdr:cNvPr id="201" name="CustomShape 1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SpPr/>
      </xdr:nvSpPr>
      <xdr:spPr>
        <a:xfrm>
          <a:off x="4032360" y="5405760"/>
          <a:ext cx="118800" cy="53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30</xdr:row>
      <xdr:rowOff>100440</xdr:rowOff>
    </xdr:from>
    <xdr:to>
      <xdr:col>6</xdr:col>
      <xdr:colOff>55440</xdr:colOff>
      <xdr:row>33</xdr:row>
      <xdr:rowOff>42840</xdr:rowOff>
    </xdr:to>
    <xdr:sp macro="" textlink="">
      <xdr:nvSpPr>
        <xdr:cNvPr id="202" name="CustomShape 1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SpPr/>
      </xdr:nvSpPr>
      <xdr:spPr>
        <a:xfrm>
          <a:off x="4032360" y="7377480"/>
          <a:ext cx="118800" cy="513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31</xdr:row>
      <xdr:rowOff>129240</xdr:rowOff>
    </xdr:from>
    <xdr:to>
      <xdr:col>6</xdr:col>
      <xdr:colOff>55440</xdr:colOff>
      <xdr:row>33</xdr:row>
      <xdr:rowOff>66960</xdr:rowOff>
    </xdr:to>
    <xdr:sp macro="" textlink="">
      <xdr:nvSpPr>
        <xdr:cNvPr id="203" name="CustomShape 1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SpPr/>
      </xdr:nvSpPr>
      <xdr:spPr>
        <a:xfrm>
          <a:off x="4032360" y="7549200"/>
          <a:ext cx="118800" cy="36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31</xdr:row>
      <xdr:rowOff>129240</xdr:rowOff>
    </xdr:from>
    <xdr:to>
      <xdr:col>6</xdr:col>
      <xdr:colOff>55440</xdr:colOff>
      <xdr:row>33</xdr:row>
      <xdr:rowOff>66960</xdr:rowOff>
    </xdr:to>
    <xdr:sp macro="" textlink="">
      <xdr:nvSpPr>
        <xdr:cNvPr id="204" name="CustomShape 1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SpPr/>
      </xdr:nvSpPr>
      <xdr:spPr>
        <a:xfrm>
          <a:off x="4032360" y="7549200"/>
          <a:ext cx="118800" cy="36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31</xdr:row>
      <xdr:rowOff>129240</xdr:rowOff>
    </xdr:from>
    <xdr:to>
      <xdr:col>6</xdr:col>
      <xdr:colOff>55440</xdr:colOff>
      <xdr:row>33</xdr:row>
      <xdr:rowOff>66960</xdr:rowOff>
    </xdr:to>
    <xdr:sp macro="" textlink="">
      <xdr:nvSpPr>
        <xdr:cNvPr id="205" name="CustomShape 1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SpPr/>
      </xdr:nvSpPr>
      <xdr:spPr>
        <a:xfrm>
          <a:off x="4032360" y="7549200"/>
          <a:ext cx="118800" cy="36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31</xdr:row>
      <xdr:rowOff>129240</xdr:rowOff>
    </xdr:from>
    <xdr:to>
      <xdr:col>6</xdr:col>
      <xdr:colOff>55440</xdr:colOff>
      <xdr:row>33</xdr:row>
      <xdr:rowOff>66960</xdr:rowOff>
    </xdr:to>
    <xdr:sp macro="" textlink="">
      <xdr:nvSpPr>
        <xdr:cNvPr id="206" name="CustomShape 1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SpPr/>
      </xdr:nvSpPr>
      <xdr:spPr>
        <a:xfrm>
          <a:off x="4032360" y="7549200"/>
          <a:ext cx="118800" cy="366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32</xdr:row>
      <xdr:rowOff>129240</xdr:rowOff>
    </xdr:from>
    <xdr:to>
      <xdr:col>6</xdr:col>
      <xdr:colOff>55440</xdr:colOff>
      <xdr:row>35</xdr:row>
      <xdr:rowOff>33480</xdr:rowOff>
    </xdr:to>
    <xdr:sp macro="" textlink="">
      <xdr:nvSpPr>
        <xdr:cNvPr id="207" name="CustomShape 1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SpPr/>
      </xdr:nvSpPr>
      <xdr:spPr>
        <a:xfrm>
          <a:off x="4032360" y="7691760"/>
          <a:ext cx="118800" cy="75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32</xdr:row>
      <xdr:rowOff>129240</xdr:rowOff>
    </xdr:from>
    <xdr:to>
      <xdr:col>6</xdr:col>
      <xdr:colOff>55440</xdr:colOff>
      <xdr:row>35</xdr:row>
      <xdr:rowOff>33480</xdr:rowOff>
    </xdr:to>
    <xdr:sp macro="" textlink="">
      <xdr:nvSpPr>
        <xdr:cNvPr id="208" name="CustomShape 1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SpPr/>
      </xdr:nvSpPr>
      <xdr:spPr>
        <a:xfrm>
          <a:off x="4032360" y="7691760"/>
          <a:ext cx="118800" cy="75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32</xdr:row>
      <xdr:rowOff>129240</xdr:rowOff>
    </xdr:from>
    <xdr:to>
      <xdr:col>6</xdr:col>
      <xdr:colOff>55440</xdr:colOff>
      <xdr:row>35</xdr:row>
      <xdr:rowOff>33480</xdr:rowOff>
    </xdr:to>
    <xdr:sp macro="" textlink="">
      <xdr:nvSpPr>
        <xdr:cNvPr id="209" name="CustomShape 1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SpPr/>
      </xdr:nvSpPr>
      <xdr:spPr>
        <a:xfrm>
          <a:off x="4032360" y="7691760"/>
          <a:ext cx="118800" cy="75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23</xdr:row>
      <xdr:rowOff>129240</xdr:rowOff>
    </xdr:from>
    <xdr:to>
      <xdr:col>6</xdr:col>
      <xdr:colOff>55440</xdr:colOff>
      <xdr:row>25</xdr:row>
      <xdr:rowOff>95400</xdr:rowOff>
    </xdr:to>
    <xdr:sp macro="" textlink="">
      <xdr:nvSpPr>
        <xdr:cNvPr id="210" name="CustomShape 1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SpPr/>
      </xdr:nvSpPr>
      <xdr:spPr>
        <a:xfrm>
          <a:off x="4032360" y="5405760"/>
          <a:ext cx="118800" cy="53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23</xdr:row>
      <xdr:rowOff>129240</xdr:rowOff>
    </xdr:from>
    <xdr:to>
      <xdr:col>6</xdr:col>
      <xdr:colOff>55440</xdr:colOff>
      <xdr:row>25</xdr:row>
      <xdr:rowOff>95400</xdr:rowOff>
    </xdr:to>
    <xdr:sp macro="" textlink="">
      <xdr:nvSpPr>
        <xdr:cNvPr id="211" name="CustomShape 1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SpPr/>
      </xdr:nvSpPr>
      <xdr:spPr>
        <a:xfrm>
          <a:off x="4032360" y="5405760"/>
          <a:ext cx="118800" cy="53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23</xdr:row>
      <xdr:rowOff>129240</xdr:rowOff>
    </xdr:from>
    <xdr:to>
      <xdr:col>6</xdr:col>
      <xdr:colOff>55440</xdr:colOff>
      <xdr:row>25</xdr:row>
      <xdr:rowOff>95400</xdr:rowOff>
    </xdr:to>
    <xdr:sp macro="" textlink="">
      <xdr:nvSpPr>
        <xdr:cNvPr id="212" name="CustomShape 1">
          <a:extLst>
            <a:ext uri="{FF2B5EF4-FFF2-40B4-BE49-F238E27FC236}">
              <a16:creationId xmlns:a16="http://schemas.microsoft.com/office/drawing/2014/main" id="{00000000-0008-0000-0B00-0000D4000000}"/>
            </a:ext>
          </a:extLst>
        </xdr:cNvPr>
        <xdr:cNvSpPr/>
      </xdr:nvSpPr>
      <xdr:spPr>
        <a:xfrm>
          <a:off x="4032360" y="5405760"/>
          <a:ext cx="118800" cy="537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20</xdr:row>
      <xdr:rowOff>100440</xdr:rowOff>
    </xdr:from>
    <xdr:to>
      <xdr:col>6</xdr:col>
      <xdr:colOff>55440</xdr:colOff>
      <xdr:row>23</xdr:row>
      <xdr:rowOff>9720</xdr:rowOff>
    </xdr:to>
    <xdr:sp macro="" textlink="">
      <xdr:nvSpPr>
        <xdr:cNvPr id="213" name="CustomShape 1">
          <a:extLst>
            <a:ext uri="{FF2B5EF4-FFF2-40B4-BE49-F238E27FC236}">
              <a16:creationId xmlns:a16="http://schemas.microsoft.com/office/drawing/2014/main" id="{00000000-0008-0000-0B00-0000D5000000}"/>
            </a:ext>
          </a:extLst>
        </xdr:cNvPr>
        <xdr:cNvSpPr/>
      </xdr:nvSpPr>
      <xdr:spPr>
        <a:xfrm>
          <a:off x="4032360" y="4500720"/>
          <a:ext cx="118800" cy="78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20</xdr:row>
      <xdr:rowOff>100440</xdr:rowOff>
    </xdr:from>
    <xdr:to>
      <xdr:col>6</xdr:col>
      <xdr:colOff>55440</xdr:colOff>
      <xdr:row>23</xdr:row>
      <xdr:rowOff>9720</xdr:rowOff>
    </xdr:to>
    <xdr:sp macro="" textlink="">
      <xdr:nvSpPr>
        <xdr:cNvPr id="214" name="CustomShape 1">
          <a:extLst>
            <a:ext uri="{FF2B5EF4-FFF2-40B4-BE49-F238E27FC236}">
              <a16:creationId xmlns:a16="http://schemas.microsoft.com/office/drawing/2014/main" id="{00000000-0008-0000-0B00-0000D6000000}"/>
            </a:ext>
          </a:extLst>
        </xdr:cNvPr>
        <xdr:cNvSpPr/>
      </xdr:nvSpPr>
      <xdr:spPr>
        <a:xfrm>
          <a:off x="4032360" y="4500720"/>
          <a:ext cx="118800" cy="78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20</xdr:row>
      <xdr:rowOff>100440</xdr:rowOff>
    </xdr:from>
    <xdr:to>
      <xdr:col>6</xdr:col>
      <xdr:colOff>55440</xdr:colOff>
      <xdr:row>23</xdr:row>
      <xdr:rowOff>9720</xdr:rowOff>
    </xdr:to>
    <xdr:sp macro="" textlink="">
      <xdr:nvSpPr>
        <xdr:cNvPr id="215" name="CustomShape 1">
          <a:extLst>
            <a:ext uri="{FF2B5EF4-FFF2-40B4-BE49-F238E27FC236}">
              <a16:creationId xmlns:a16="http://schemas.microsoft.com/office/drawing/2014/main" id="{00000000-0008-0000-0B00-0000D7000000}"/>
            </a:ext>
          </a:extLst>
        </xdr:cNvPr>
        <xdr:cNvSpPr/>
      </xdr:nvSpPr>
      <xdr:spPr>
        <a:xfrm>
          <a:off x="4032360" y="4500720"/>
          <a:ext cx="118800" cy="785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32</xdr:row>
      <xdr:rowOff>129240</xdr:rowOff>
    </xdr:from>
    <xdr:to>
      <xdr:col>6</xdr:col>
      <xdr:colOff>55440</xdr:colOff>
      <xdr:row>35</xdr:row>
      <xdr:rowOff>33480</xdr:rowOff>
    </xdr:to>
    <xdr:sp macro="" textlink="">
      <xdr:nvSpPr>
        <xdr:cNvPr id="216" name="CustomShape 1">
          <a:extLst>
            <a:ext uri="{FF2B5EF4-FFF2-40B4-BE49-F238E27FC236}">
              <a16:creationId xmlns:a16="http://schemas.microsoft.com/office/drawing/2014/main" id="{00000000-0008-0000-0B00-0000D8000000}"/>
            </a:ext>
          </a:extLst>
        </xdr:cNvPr>
        <xdr:cNvSpPr/>
      </xdr:nvSpPr>
      <xdr:spPr>
        <a:xfrm>
          <a:off x="4032360" y="7691760"/>
          <a:ext cx="118800" cy="75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32</xdr:row>
      <xdr:rowOff>129240</xdr:rowOff>
    </xdr:from>
    <xdr:to>
      <xdr:col>6</xdr:col>
      <xdr:colOff>55440</xdr:colOff>
      <xdr:row>35</xdr:row>
      <xdr:rowOff>33480</xdr:rowOff>
    </xdr:to>
    <xdr:sp macro="" textlink="">
      <xdr:nvSpPr>
        <xdr:cNvPr id="217" name="CustomShape 1">
          <a:extLst>
            <a:ext uri="{FF2B5EF4-FFF2-40B4-BE49-F238E27FC236}">
              <a16:creationId xmlns:a16="http://schemas.microsoft.com/office/drawing/2014/main" id="{00000000-0008-0000-0B00-0000D9000000}"/>
            </a:ext>
          </a:extLst>
        </xdr:cNvPr>
        <xdr:cNvSpPr/>
      </xdr:nvSpPr>
      <xdr:spPr>
        <a:xfrm>
          <a:off x="4032360" y="7691760"/>
          <a:ext cx="118800" cy="75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32</xdr:row>
      <xdr:rowOff>129240</xdr:rowOff>
    </xdr:from>
    <xdr:to>
      <xdr:col>6</xdr:col>
      <xdr:colOff>55440</xdr:colOff>
      <xdr:row>35</xdr:row>
      <xdr:rowOff>33480</xdr:rowOff>
    </xdr:to>
    <xdr:sp macro="" textlink="">
      <xdr:nvSpPr>
        <xdr:cNvPr id="218" name="CustomShape 1">
          <a:extLst>
            <a:ext uri="{FF2B5EF4-FFF2-40B4-BE49-F238E27FC236}">
              <a16:creationId xmlns:a16="http://schemas.microsoft.com/office/drawing/2014/main" id="{00000000-0008-0000-0B00-0000DA000000}"/>
            </a:ext>
          </a:extLst>
        </xdr:cNvPr>
        <xdr:cNvSpPr/>
      </xdr:nvSpPr>
      <xdr:spPr>
        <a:xfrm>
          <a:off x="4032360" y="7691760"/>
          <a:ext cx="118800" cy="7520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33</xdr:row>
      <xdr:rowOff>224280</xdr:rowOff>
    </xdr:from>
    <xdr:to>
      <xdr:col>6</xdr:col>
      <xdr:colOff>55440</xdr:colOff>
      <xdr:row>35</xdr:row>
      <xdr:rowOff>57240</xdr:rowOff>
    </xdr:to>
    <xdr:sp macro="" textlink="">
      <xdr:nvSpPr>
        <xdr:cNvPr id="219" name="CustomShape 1">
          <a:extLst>
            <a:ext uri="{FF2B5EF4-FFF2-40B4-BE49-F238E27FC236}">
              <a16:creationId xmlns:a16="http://schemas.microsoft.com/office/drawing/2014/main" id="{00000000-0008-0000-0B00-0000DB000000}"/>
            </a:ext>
          </a:extLst>
        </xdr:cNvPr>
        <xdr:cNvSpPr/>
      </xdr:nvSpPr>
      <xdr:spPr>
        <a:xfrm>
          <a:off x="4032360" y="8072640"/>
          <a:ext cx="118800" cy="394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33</xdr:row>
      <xdr:rowOff>224280</xdr:rowOff>
    </xdr:from>
    <xdr:to>
      <xdr:col>6</xdr:col>
      <xdr:colOff>55440</xdr:colOff>
      <xdr:row>35</xdr:row>
      <xdr:rowOff>57240</xdr:rowOff>
    </xdr:to>
    <xdr:sp macro="" textlink="">
      <xdr:nvSpPr>
        <xdr:cNvPr id="220" name="CustomShape 1">
          <a:extLst>
            <a:ext uri="{FF2B5EF4-FFF2-40B4-BE49-F238E27FC236}">
              <a16:creationId xmlns:a16="http://schemas.microsoft.com/office/drawing/2014/main" id="{00000000-0008-0000-0B00-0000DC000000}"/>
            </a:ext>
          </a:extLst>
        </xdr:cNvPr>
        <xdr:cNvSpPr/>
      </xdr:nvSpPr>
      <xdr:spPr>
        <a:xfrm>
          <a:off x="4032360" y="8072640"/>
          <a:ext cx="118800" cy="394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33</xdr:row>
      <xdr:rowOff>224280</xdr:rowOff>
    </xdr:from>
    <xdr:to>
      <xdr:col>6</xdr:col>
      <xdr:colOff>55440</xdr:colOff>
      <xdr:row>35</xdr:row>
      <xdr:rowOff>57240</xdr:rowOff>
    </xdr:to>
    <xdr:sp macro="" textlink="">
      <xdr:nvSpPr>
        <xdr:cNvPr id="221" name="CustomShape 1">
          <a:extLst>
            <a:ext uri="{FF2B5EF4-FFF2-40B4-BE49-F238E27FC236}">
              <a16:creationId xmlns:a16="http://schemas.microsoft.com/office/drawing/2014/main" id="{00000000-0008-0000-0B00-0000DD000000}"/>
            </a:ext>
          </a:extLst>
        </xdr:cNvPr>
        <xdr:cNvSpPr/>
      </xdr:nvSpPr>
      <xdr:spPr>
        <a:xfrm>
          <a:off x="4032360" y="8072640"/>
          <a:ext cx="118800" cy="394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22</xdr:row>
      <xdr:rowOff>129240</xdr:rowOff>
    </xdr:from>
    <xdr:to>
      <xdr:col>6</xdr:col>
      <xdr:colOff>55440</xdr:colOff>
      <xdr:row>23</xdr:row>
      <xdr:rowOff>128880</xdr:rowOff>
    </xdr:to>
    <xdr:sp macro="" textlink="">
      <xdr:nvSpPr>
        <xdr:cNvPr id="222" name="CustomShape 1">
          <a:extLst>
            <a:ext uri="{FF2B5EF4-FFF2-40B4-BE49-F238E27FC236}">
              <a16:creationId xmlns:a16="http://schemas.microsoft.com/office/drawing/2014/main" id="{00000000-0008-0000-0B00-0000DE000000}"/>
            </a:ext>
          </a:extLst>
        </xdr:cNvPr>
        <xdr:cNvSpPr/>
      </xdr:nvSpPr>
      <xdr:spPr>
        <a:xfrm>
          <a:off x="4032360" y="5120280"/>
          <a:ext cx="118800" cy="285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22</xdr:row>
      <xdr:rowOff>129240</xdr:rowOff>
    </xdr:from>
    <xdr:to>
      <xdr:col>6</xdr:col>
      <xdr:colOff>55440</xdr:colOff>
      <xdr:row>23</xdr:row>
      <xdr:rowOff>128880</xdr:rowOff>
    </xdr:to>
    <xdr:sp macro="" textlink="">
      <xdr:nvSpPr>
        <xdr:cNvPr id="223" name="CustomShape 1">
          <a:extLst>
            <a:ext uri="{FF2B5EF4-FFF2-40B4-BE49-F238E27FC236}">
              <a16:creationId xmlns:a16="http://schemas.microsoft.com/office/drawing/2014/main" id="{00000000-0008-0000-0B00-0000DF000000}"/>
            </a:ext>
          </a:extLst>
        </xdr:cNvPr>
        <xdr:cNvSpPr/>
      </xdr:nvSpPr>
      <xdr:spPr>
        <a:xfrm>
          <a:off x="4032360" y="5120280"/>
          <a:ext cx="118800" cy="285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22</xdr:row>
      <xdr:rowOff>129240</xdr:rowOff>
    </xdr:from>
    <xdr:to>
      <xdr:col>6</xdr:col>
      <xdr:colOff>55440</xdr:colOff>
      <xdr:row>23</xdr:row>
      <xdr:rowOff>128880</xdr:rowOff>
    </xdr:to>
    <xdr:sp macro="" textlink="">
      <xdr:nvSpPr>
        <xdr:cNvPr id="224" name="CustomShape 1">
          <a:extLst>
            <a:ext uri="{FF2B5EF4-FFF2-40B4-BE49-F238E27FC236}">
              <a16:creationId xmlns:a16="http://schemas.microsoft.com/office/drawing/2014/main" id="{00000000-0008-0000-0B00-0000E0000000}"/>
            </a:ext>
          </a:extLst>
        </xdr:cNvPr>
        <xdr:cNvSpPr/>
      </xdr:nvSpPr>
      <xdr:spPr>
        <a:xfrm>
          <a:off x="4032360" y="5120280"/>
          <a:ext cx="118800" cy="285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22</xdr:row>
      <xdr:rowOff>129240</xdr:rowOff>
    </xdr:from>
    <xdr:to>
      <xdr:col>6</xdr:col>
      <xdr:colOff>55440</xdr:colOff>
      <xdr:row>23</xdr:row>
      <xdr:rowOff>128880</xdr:rowOff>
    </xdr:to>
    <xdr:sp macro="" textlink="">
      <xdr:nvSpPr>
        <xdr:cNvPr id="225" name="CustomShape 1">
          <a:extLst>
            <a:ext uri="{FF2B5EF4-FFF2-40B4-BE49-F238E27FC236}">
              <a16:creationId xmlns:a16="http://schemas.microsoft.com/office/drawing/2014/main" id="{00000000-0008-0000-0B00-0000E1000000}"/>
            </a:ext>
          </a:extLst>
        </xdr:cNvPr>
        <xdr:cNvSpPr/>
      </xdr:nvSpPr>
      <xdr:spPr>
        <a:xfrm>
          <a:off x="4032360" y="5120280"/>
          <a:ext cx="118800" cy="285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21</xdr:row>
      <xdr:rowOff>100440</xdr:rowOff>
    </xdr:from>
    <xdr:to>
      <xdr:col>6</xdr:col>
      <xdr:colOff>55440</xdr:colOff>
      <xdr:row>23</xdr:row>
      <xdr:rowOff>23760</xdr:rowOff>
    </xdr:to>
    <xdr:sp macro="" textlink="">
      <xdr:nvSpPr>
        <xdr:cNvPr id="226" name="CustomShape 1">
          <a:extLst>
            <a:ext uri="{FF2B5EF4-FFF2-40B4-BE49-F238E27FC236}">
              <a16:creationId xmlns:a16="http://schemas.microsoft.com/office/drawing/2014/main" id="{00000000-0008-0000-0B00-0000E2000000}"/>
            </a:ext>
          </a:extLst>
        </xdr:cNvPr>
        <xdr:cNvSpPr/>
      </xdr:nvSpPr>
      <xdr:spPr>
        <a:xfrm>
          <a:off x="4032360" y="4805640"/>
          <a:ext cx="118800" cy="494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21</xdr:row>
      <xdr:rowOff>100440</xdr:rowOff>
    </xdr:from>
    <xdr:to>
      <xdr:col>6</xdr:col>
      <xdr:colOff>55440</xdr:colOff>
      <xdr:row>23</xdr:row>
      <xdr:rowOff>23760</xdr:rowOff>
    </xdr:to>
    <xdr:sp macro="" textlink="">
      <xdr:nvSpPr>
        <xdr:cNvPr id="227" name="CustomShape 1">
          <a:extLst>
            <a:ext uri="{FF2B5EF4-FFF2-40B4-BE49-F238E27FC236}">
              <a16:creationId xmlns:a16="http://schemas.microsoft.com/office/drawing/2014/main" id="{00000000-0008-0000-0B00-0000E3000000}"/>
            </a:ext>
          </a:extLst>
        </xdr:cNvPr>
        <xdr:cNvSpPr/>
      </xdr:nvSpPr>
      <xdr:spPr>
        <a:xfrm>
          <a:off x="4032360" y="4805640"/>
          <a:ext cx="118800" cy="4946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384120</xdr:colOff>
      <xdr:row>21</xdr:row>
      <xdr:rowOff>43560</xdr:rowOff>
    </xdr:from>
    <xdr:to>
      <xdr:col>6</xdr:col>
      <xdr:colOff>69480</xdr:colOff>
      <xdr:row>22</xdr:row>
      <xdr:rowOff>224280</xdr:rowOff>
    </xdr:to>
    <xdr:sp macro="" textlink="">
      <xdr:nvSpPr>
        <xdr:cNvPr id="228" name="CustomShape 1">
          <a:extLst>
            <a:ext uri="{FF2B5EF4-FFF2-40B4-BE49-F238E27FC236}">
              <a16:creationId xmlns:a16="http://schemas.microsoft.com/office/drawing/2014/main" id="{00000000-0008-0000-0B00-0000E4000000}"/>
            </a:ext>
          </a:extLst>
        </xdr:cNvPr>
        <xdr:cNvSpPr/>
      </xdr:nvSpPr>
      <xdr:spPr>
        <a:xfrm>
          <a:off x="4041720" y="4748760"/>
          <a:ext cx="123480" cy="466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36360</xdr:colOff>
      <xdr:row>37</xdr:row>
      <xdr:rowOff>133920</xdr:rowOff>
    </xdr:from>
    <xdr:to>
      <xdr:col>6</xdr:col>
      <xdr:colOff>117000</xdr:colOff>
      <xdr:row>39</xdr:row>
      <xdr:rowOff>33480</xdr:rowOff>
    </xdr:to>
    <xdr:sp macro="" textlink="">
      <xdr:nvSpPr>
        <xdr:cNvPr id="229" name="CustomShape 1">
          <a:extLst>
            <a:ext uri="{FF2B5EF4-FFF2-40B4-BE49-F238E27FC236}">
              <a16:creationId xmlns:a16="http://schemas.microsoft.com/office/drawing/2014/main" id="{00000000-0008-0000-0B00-0000E5000000}"/>
            </a:ext>
          </a:extLst>
        </xdr:cNvPr>
        <xdr:cNvSpPr/>
      </xdr:nvSpPr>
      <xdr:spPr>
        <a:xfrm>
          <a:off x="4132080" y="8963280"/>
          <a:ext cx="80640" cy="3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36360</xdr:colOff>
      <xdr:row>37</xdr:row>
      <xdr:rowOff>133920</xdr:rowOff>
    </xdr:from>
    <xdr:to>
      <xdr:col>6</xdr:col>
      <xdr:colOff>117000</xdr:colOff>
      <xdr:row>39</xdr:row>
      <xdr:rowOff>33480</xdr:rowOff>
    </xdr:to>
    <xdr:sp macro="" textlink="">
      <xdr:nvSpPr>
        <xdr:cNvPr id="230" name="CustomShape 1">
          <a:extLst>
            <a:ext uri="{FF2B5EF4-FFF2-40B4-BE49-F238E27FC236}">
              <a16:creationId xmlns:a16="http://schemas.microsoft.com/office/drawing/2014/main" id="{00000000-0008-0000-0B00-0000E6000000}"/>
            </a:ext>
          </a:extLst>
        </xdr:cNvPr>
        <xdr:cNvSpPr/>
      </xdr:nvSpPr>
      <xdr:spPr>
        <a:xfrm>
          <a:off x="4132080" y="8963280"/>
          <a:ext cx="80640" cy="3283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1" name="CustomShape 1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2" name="CustomShape 1">
          <a:extLst>
            <a:ext uri="{FF2B5EF4-FFF2-40B4-BE49-F238E27FC236}">
              <a16:creationId xmlns:a16="http://schemas.microsoft.com/office/drawing/2014/main" id="{00000000-0008-0000-0B00-0000E8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3" name="CustomShape 1">
          <a:extLst>
            <a:ext uri="{FF2B5EF4-FFF2-40B4-BE49-F238E27FC236}">
              <a16:creationId xmlns:a16="http://schemas.microsoft.com/office/drawing/2014/main" id="{00000000-0008-0000-0B00-0000E9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4" name="CustomShape 1">
          <a:extLst>
            <a:ext uri="{FF2B5EF4-FFF2-40B4-BE49-F238E27FC236}">
              <a16:creationId xmlns:a16="http://schemas.microsoft.com/office/drawing/2014/main" id="{00000000-0008-0000-0B00-0000EA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5" name="CustomShape 1">
          <a:extLst>
            <a:ext uri="{FF2B5EF4-FFF2-40B4-BE49-F238E27FC236}">
              <a16:creationId xmlns:a16="http://schemas.microsoft.com/office/drawing/2014/main" id="{00000000-0008-0000-0B00-0000EB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6" name="CustomShape 1">
          <a:extLst>
            <a:ext uri="{FF2B5EF4-FFF2-40B4-BE49-F238E27FC236}">
              <a16:creationId xmlns:a16="http://schemas.microsoft.com/office/drawing/2014/main" id="{00000000-0008-0000-0B00-0000EC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7" name="CustomShape 1">
          <a:extLst>
            <a:ext uri="{FF2B5EF4-FFF2-40B4-BE49-F238E27FC236}">
              <a16:creationId xmlns:a16="http://schemas.microsoft.com/office/drawing/2014/main" id="{00000000-0008-0000-0B00-0000ED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8" name="CustomShape 1">
          <a:extLst>
            <a:ext uri="{FF2B5EF4-FFF2-40B4-BE49-F238E27FC236}">
              <a16:creationId xmlns:a16="http://schemas.microsoft.com/office/drawing/2014/main" id="{00000000-0008-0000-0B00-0000EE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39" name="CustomShape 1">
          <a:extLst>
            <a:ext uri="{FF2B5EF4-FFF2-40B4-BE49-F238E27FC236}">
              <a16:creationId xmlns:a16="http://schemas.microsoft.com/office/drawing/2014/main" id="{00000000-0008-0000-0B00-0000EF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0" name="CustomShape 1">
          <a:extLst>
            <a:ext uri="{FF2B5EF4-FFF2-40B4-BE49-F238E27FC236}">
              <a16:creationId xmlns:a16="http://schemas.microsoft.com/office/drawing/2014/main" id="{00000000-0008-0000-0B00-0000F0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1" name="CustomShape 1">
          <a:extLst>
            <a:ext uri="{FF2B5EF4-FFF2-40B4-BE49-F238E27FC236}">
              <a16:creationId xmlns:a16="http://schemas.microsoft.com/office/drawing/2014/main" id="{00000000-0008-0000-0B00-0000F1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2" name="CustomShape 1">
          <a:extLst>
            <a:ext uri="{FF2B5EF4-FFF2-40B4-BE49-F238E27FC236}">
              <a16:creationId xmlns:a16="http://schemas.microsoft.com/office/drawing/2014/main" id="{00000000-0008-0000-0B00-0000F2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3" name="CustomShape 1">
          <a:extLst>
            <a:ext uri="{FF2B5EF4-FFF2-40B4-BE49-F238E27FC236}">
              <a16:creationId xmlns:a16="http://schemas.microsoft.com/office/drawing/2014/main" id="{00000000-0008-0000-0B00-0000F3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4" name="CustomShape 1">
          <a:extLst>
            <a:ext uri="{FF2B5EF4-FFF2-40B4-BE49-F238E27FC236}">
              <a16:creationId xmlns:a16="http://schemas.microsoft.com/office/drawing/2014/main" id="{00000000-0008-0000-0B00-0000F4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5" name="CustomShape 1">
          <a:extLst>
            <a:ext uri="{FF2B5EF4-FFF2-40B4-BE49-F238E27FC236}">
              <a16:creationId xmlns:a16="http://schemas.microsoft.com/office/drawing/2014/main" id="{00000000-0008-0000-0B00-0000F5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6" name="CustomShape 1">
          <a:extLst>
            <a:ext uri="{FF2B5EF4-FFF2-40B4-BE49-F238E27FC236}">
              <a16:creationId xmlns:a16="http://schemas.microsoft.com/office/drawing/2014/main" id="{00000000-0008-0000-0B00-0000F6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7" name="CustomShape 1">
          <a:extLst>
            <a:ext uri="{FF2B5EF4-FFF2-40B4-BE49-F238E27FC236}">
              <a16:creationId xmlns:a16="http://schemas.microsoft.com/office/drawing/2014/main" id="{00000000-0008-0000-0B00-0000F7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8" name="CustomShape 1">
          <a:extLst>
            <a:ext uri="{FF2B5EF4-FFF2-40B4-BE49-F238E27FC236}">
              <a16:creationId xmlns:a16="http://schemas.microsoft.com/office/drawing/2014/main" id="{00000000-0008-0000-0B00-0000F8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49" name="CustomShape 1">
          <a:extLst>
            <a:ext uri="{FF2B5EF4-FFF2-40B4-BE49-F238E27FC236}">
              <a16:creationId xmlns:a16="http://schemas.microsoft.com/office/drawing/2014/main" id="{00000000-0008-0000-0B00-0000F9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0" name="CustomShape 1">
          <a:extLst>
            <a:ext uri="{FF2B5EF4-FFF2-40B4-BE49-F238E27FC236}">
              <a16:creationId xmlns:a16="http://schemas.microsoft.com/office/drawing/2014/main" id="{00000000-0008-0000-0B00-0000FA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1" name="CustomShape 1">
          <a:extLst>
            <a:ext uri="{FF2B5EF4-FFF2-40B4-BE49-F238E27FC236}">
              <a16:creationId xmlns:a16="http://schemas.microsoft.com/office/drawing/2014/main" id="{00000000-0008-0000-0B00-0000FB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2" name="CustomShape 1">
          <a:extLst>
            <a:ext uri="{FF2B5EF4-FFF2-40B4-BE49-F238E27FC236}">
              <a16:creationId xmlns:a16="http://schemas.microsoft.com/office/drawing/2014/main" id="{00000000-0008-0000-0B00-0000FC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3" name="CustomShape 1">
          <a:extLst>
            <a:ext uri="{FF2B5EF4-FFF2-40B4-BE49-F238E27FC236}">
              <a16:creationId xmlns:a16="http://schemas.microsoft.com/office/drawing/2014/main" id="{00000000-0008-0000-0B00-0000FD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4" name="CustomShape 1">
          <a:extLst>
            <a:ext uri="{FF2B5EF4-FFF2-40B4-BE49-F238E27FC236}">
              <a16:creationId xmlns:a16="http://schemas.microsoft.com/office/drawing/2014/main" id="{00000000-0008-0000-0B00-0000FE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5" name="CustomShape 1">
          <a:extLst>
            <a:ext uri="{FF2B5EF4-FFF2-40B4-BE49-F238E27FC236}">
              <a16:creationId xmlns:a16="http://schemas.microsoft.com/office/drawing/2014/main" id="{00000000-0008-0000-0B00-0000FF00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6" name="CustomShape 1">
          <a:extLst>
            <a:ext uri="{FF2B5EF4-FFF2-40B4-BE49-F238E27FC236}">
              <a16:creationId xmlns:a16="http://schemas.microsoft.com/office/drawing/2014/main" id="{00000000-0008-0000-0B00-00000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7" name="CustomShape 1">
          <a:extLst>
            <a:ext uri="{FF2B5EF4-FFF2-40B4-BE49-F238E27FC236}">
              <a16:creationId xmlns:a16="http://schemas.microsoft.com/office/drawing/2014/main" id="{00000000-0008-0000-0B00-00000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8" name="CustomShape 1">
          <a:extLst>
            <a:ext uri="{FF2B5EF4-FFF2-40B4-BE49-F238E27FC236}">
              <a16:creationId xmlns:a16="http://schemas.microsoft.com/office/drawing/2014/main" id="{00000000-0008-0000-0B00-00000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59" name="CustomShape 1">
          <a:extLst>
            <a:ext uri="{FF2B5EF4-FFF2-40B4-BE49-F238E27FC236}">
              <a16:creationId xmlns:a16="http://schemas.microsoft.com/office/drawing/2014/main" id="{00000000-0008-0000-0B00-00000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0" name="CustomShape 1">
          <a:extLst>
            <a:ext uri="{FF2B5EF4-FFF2-40B4-BE49-F238E27FC236}">
              <a16:creationId xmlns:a16="http://schemas.microsoft.com/office/drawing/2014/main" id="{00000000-0008-0000-0B00-00000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1" name="CustomShape 1">
          <a:extLst>
            <a:ext uri="{FF2B5EF4-FFF2-40B4-BE49-F238E27FC236}">
              <a16:creationId xmlns:a16="http://schemas.microsoft.com/office/drawing/2014/main" id="{00000000-0008-0000-0B00-00000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2" name="CustomShape 1">
          <a:extLst>
            <a:ext uri="{FF2B5EF4-FFF2-40B4-BE49-F238E27FC236}">
              <a16:creationId xmlns:a16="http://schemas.microsoft.com/office/drawing/2014/main" id="{00000000-0008-0000-0B00-00000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3" name="CustomShape 1">
          <a:extLst>
            <a:ext uri="{FF2B5EF4-FFF2-40B4-BE49-F238E27FC236}">
              <a16:creationId xmlns:a16="http://schemas.microsoft.com/office/drawing/2014/main" id="{00000000-0008-0000-0B00-00000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4" name="CustomShape 1">
          <a:extLst>
            <a:ext uri="{FF2B5EF4-FFF2-40B4-BE49-F238E27FC236}">
              <a16:creationId xmlns:a16="http://schemas.microsoft.com/office/drawing/2014/main" id="{00000000-0008-0000-0B00-000008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5" name="CustomShape 1">
          <a:extLst>
            <a:ext uri="{FF2B5EF4-FFF2-40B4-BE49-F238E27FC236}">
              <a16:creationId xmlns:a16="http://schemas.microsoft.com/office/drawing/2014/main" id="{00000000-0008-0000-0B00-00000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6" name="CustomShape 1">
          <a:extLst>
            <a:ext uri="{FF2B5EF4-FFF2-40B4-BE49-F238E27FC236}">
              <a16:creationId xmlns:a16="http://schemas.microsoft.com/office/drawing/2014/main" id="{00000000-0008-0000-0B00-00000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7" name="CustomShape 1">
          <a:extLst>
            <a:ext uri="{FF2B5EF4-FFF2-40B4-BE49-F238E27FC236}">
              <a16:creationId xmlns:a16="http://schemas.microsoft.com/office/drawing/2014/main" id="{00000000-0008-0000-0B00-00000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8" name="CustomShape 1">
          <a:extLst>
            <a:ext uri="{FF2B5EF4-FFF2-40B4-BE49-F238E27FC236}">
              <a16:creationId xmlns:a16="http://schemas.microsoft.com/office/drawing/2014/main" id="{00000000-0008-0000-0B00-00000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69" name="CustomShape 1">
          <a:extLst>
            <a:ext uri="{FF2B5EF4-FFF2-40B4-BE49-F238E27FC236}">
              <a16:creationId xmlns:a16="http://schemas.microsoft.com/office/drawing/2014/main" id="{00000000-0008-0000-0B00-00000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0" name="CustomShape 1">
          <a:extLst>
            <a:ext uri="{FF2B5EF4-FFF2-40B4-BE49-F238E27FC236}">
              <a16:creationId xmlns:a16="http://schemas.microsoft.com/office/drawing/2014/main" id="{00000000-0008-0000-0B00-00000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1" name="CustomShape 1">
          <a:extLst>
            <a:ext uri="{FF2B5EF4-FFF2-40B4-BE49-F238E27FC236}">
              <a16:creationId xmlns:a16="http://schemas.microsoft.com/office/drawing/2014/main" id="{00000000-0008-0000-0B00-00000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2" name="CustomShape 1">
          <a:extLst>
            <a:ext uri="{FF2B5EF4-FFF2-40B4-BE49-F238E27FC236}">
              <a16:creationId xmlns:a16="http://schemas.microsoft.com/office/drawing/2014/main" id="{00000000-0008-0000-0B00-00001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3" name="CustomShape 1">
          <a:extLst>
            <a:ext uri="{FF2B5EF4-FFF2-40B4-BE49-F238E27FC236}">
              <a16:creationId xmlns:a16="http://schemas.microsoft.com/office/drawing/2014/main" id="{00000000-0008-0000-0B00-00001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4" name="CustomShape 1">
          <a:extLst>
            <a:ext uri="{FF2B5EF4-FFF2-40B4-BE49-F238E27FC236}">
              <a16:creationId xmlns:a16="http://schemas.microsoft.com/office/drawing/2014/main" id="{00000000-0008-0000-0B00-00001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5" name="CustomShape 1">
          <a:extLst>
            <a:ext uri="{FF2B5EF4-FFF2-40B4-BE49-F238E27FC236}">
              <a16:creationId xmlns:a16="http://schemas.microsoft.com/office/drawing/2014/main" id="{00000000-0008-0000-0B00-00001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6" name="CustomShape 1">
          <a:extLst>
            <a:ext uri="{FF2B5EF4-FFF2-40B4-BE49-F238E27FC236}">
              <a16:creationId xmlns:a16="http://schemas.microsoft.com/office/drawing/2014/main" id="{00000000-0008-0000-0B00-00001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7" name="CustomShape 1">
          <a:extLst>
            <a:ext uri="{FF2B5EF4-FFF2-40B4-BE49-F238E27FC236}">
              <a16:creationId xmlns:a16="http://schemas.microsoft.com/office/drawing/2014/main" id="{00000000-0008-0000-0B00-00001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8" name="CustomShape 1">
          <a:extLst>
            <a:ext uri="{FF2B5EF4-FFF2-40B4-BE49-F238E27FC236}">
              <a16:creationId xmlns:a16="http://schemas.microsoft.com/office/drawing/2014/main" id="{00000000-0008-0000-0B00-00001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79" name="CustomShape 1">
          <a:extLst>
            <a:ext uri="{FF2B5EF4-FFF2-40B4-BE49-F238E27FC236}">
              <a16:creationId xmlns:a16="http://schemas.microsoft.com/office/drawing/2014/main" id="{00000000-0008-0000-0B00-00001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36360</xdr:colOff>
      <xdr:row>37</xdr:row>
      <xdr:rowOff>133920</xdr:rowOff>
    </xdr:from>
    <xdr:to>
      <xdr:col>5</xdr:col>
      <xdr:colOff>117000</xdr:colOff>
      <xdr:row>39</xdr:row>
      <xdr:rowOff>9720</xdr:rowOff>
    </xdr:to>
    <xdr:sp macro="" textlink="">
      <xdr:nvSpPr>
        <xdr:cNvPr id="280" name="CustomShape 1">
          <a:extLst>
            <a:ext uri="{FF2B5EF4-FFF2-40B4-BE49-F238E27FC236}">
              <a16:creationId xmlns:a16="http://schemas.microsoft.com/office/drawing/2014/main" id="{00000000-0008-0000-0B00-000018010000}"/>
            </a:ext>
          </a:extLst>
        </xdr:cNvPr>
        <xdr:cNvSpPr/>
      </xdr:nvSpPr>
      <xdr:spPr>
        <a:xfrm>
          <a:off x="369396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1" name="CustomShape 1">
          <a:extLst>
            <a:ext uri="{FF2B5EF4-FFF2-40B4-BE49-F238E27FC236}">
              <a16:creationId xmlns:a16="http://schemas.microsoft.com/office/drawing/2014/main" id="{00000000-0008-0000-0B00-00001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2" name="CustomShape 1">
          <a:extLst>
            <a:ext uri="{FF2B5EF4-FFF2-40B4-BE49-F238E27FC236}">
              <a16:creationId xmlns:a16="http://schemas.microsoft.com/office/drawing/2014/main" id="{00000000-0008-0000-0B00-00001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3" name="CustomShape 1">
          <a:extLst>
            <a:ext uri="{FF2B5EF4-FFF2-40B4-BE49-F238E27FC236}">
              <a16:creationId xmlns:a16="http://schemas.microsoft.com/office/drawing/2014/main" id="{00000000-0008-0000-0B00-00001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4" name="CustomShape 1">
          <a:extLst>
            <a:ext uri="{FF2B5EF4-FFF2-40B4-BE49-F238E27FC236}">
              <a16:creationId xmlns:a16="http://schemas.microsoft.com/office/drawing/2014/main" id="{00000000-0008-0000-0B00-00001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5" name="CustomShape 1">
          <a:extLst>
            <a:ext uri="{FF2B5EF4-FFF2-40B4-BE49-F238E27FC236}">
              <a16:creationId xmlns:a16="http://schemas.microsoft.com/office/drawing/2014/main" id="{00000000-0008-0000-0B00-00001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6" name="CustomShape 1">
          <a:extLst>
            <a:ext uri="{FF2B5EF4-FFF2-40B4-BE49-F238E27FC236}">
              <a16:creationId xmlns:a16="http://schemas.microsoft.com/office/drawing/2014/main" id="{00000000-0008-0000-0B00-00001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7" name="CustomShape 1">
          <a:extLst>
            <a:ext uri="{FF2B5EF4-FFF2-40B4-BE49-F238E27FC236}">
              <a16:creationId xmlns:a16="http://schemas.microsoft.com/office/drawing/2014/main" id="{00000000-0008-0000-0B00-00001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88" name="CustomShape 1">
          <a:extLst>
            <a:ext uri="{FF2B5EF4-FFF2-40B4-BE49-F238E27FC236}">
              <a16:creationId xmlns:a16="http://schemas.microsoft.com/office/drawing/2014/main" id="{00000000-0008-0000-0B00-00002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293760</xdr:colOff>
      <xdr:row>37</xdr:row>
      <xdr:rowOff>133920</xdr:rowOff>
    </xdr:from>
    <xdr:to>
      <xdr:col>4</xdr:col>
      <xdr:colOff>355320</xdr:colOff>
      <xdr:row>39</xdr:row>
      <xdr:rowOff>9720</xdr:rowOff>
    </xdr:to>
    <xdr:sp macro="" textlink="">
      <xdr:nvSpPr>
        <xdr:cNvPr id="289" name="CustomShape 1">
          <a:extLst>
            <a:ext uri="{FF2B5EF4-FFF2-40B4-BE49-F238E27FC236}">
              <a16:creationId xmlns:a16="http://schemas.microsoft.com/office/drawing/2014/main" id="{00000000-0008-0000-0B00-000021010000}"/>
            </a:ext>
          </a:extLst>
        </xdr:cNvPr>
        <xdr:cNvSpPr/>
      </xdr:nvSpPr>
      <xdr:spPr>
        <a:xfrm>
          <a:off x="2989080" y="8963280"/>
          <a:ext cx="6156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0" name="CustomShape 1">
          <a:extLst>
            <a:ext uri="{FF2B5EF4-FFF2-40B4-BE49-F238E27FC236}">
              <a16:creationId xmlns:a16="http://schemas.microsoft.com/office/drawing/2014/main" id="{00000000-0008-0000-0B00-00002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1" name="CustomShape 1">
          <a:extLst>
            <a:ext uri="{FF2B5EF4-FFF2-40B4-BE49-F238E27FC236}">
              <a16:creationId xmlns:a16="http://schemas.microsoft.com/office/drawing/2014/main" id="{00000000-0008-0000-0B00-00002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2" name="CustomShape 1">
          <a:extLst>
            <a:ext uri="{FF2B5EF4-FFF2-40B4-BE49-F238E27FC236}">
              <a16:creationId xmlns:a16="http://schemas.microsoft.com/office/drawing/2014/main" id="{00000000-0008-0000-0B00-00002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3" name="CustomShape 1">
          <a:extLst>
            <a:ext uri="{FF2B5EF4-FFF2-40B4-BE49-F238E27FC236}">
              <a16:creationId xmlns:a16="http://schemas.microsoft.com/office/drawing/2014/main" id="{00000000-0008-0000-0B00-00002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4" name="CustomShape 1">
          <a:extLst>
            <a:ext uri="{FF2B5EF4-FFF2-40B4-BE49-F238E27FC236}">
              <a16:creationId xmlns:a16="http://schemas.microsoft.com/office/drawing/2014/main" id="{00000000-0008-0000-0B00-00002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5" name="CustomShape 1">
          <a:extLst>
            <a:ext uri="{FF2B5EF4-FFF2-40B4-BE49-F238E27FC236}">
              <a16:creationId xmlns:a16="http://schemas.microsoft.com/office/drawing/2014/main" id="{00000000-0008-0000-0B00-00002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6" name="CustomShape 1">
          <a:extLst>
            <a:ext uri="{FF2B5EF4-FFF2-40B4-BE49-F238E27FC236}">
              <a16:creationId xmlns:a16="http://schemas.microsoft.com/office/drawing/2014/main" id="{00000000-0008-0000-0B00-000028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7" name="CustomShape 1">
          <a:extLst>
            <a:ext uri="{FF2B5EF4-FFF2-40B4-BE49-F238E27FC236}">
              <a16:creationId xmlns:a16="http://schemas.microsoft.com/office/drawing/2014/main" id="{00000000-0008-0000-0B00-00002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8" name="CustomShape 1">
          <a:extLst>
            <a:ext uri="{FF2B5EF4-FFF2-40B4-BE49-F238E27FC236}">
              <a16:creationId xmlns:a16="http://schemas.microsoft.com/office/drawing/2014/main" id="{00000000-0008-0000-0B00-00002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299" name="CustomShape 1">
          <a:extLst>
            <a:ext uri="{FF2B5EF4-FFF2-40B4-BE49-F238E27FC236}">
              <a16:creationId xmlns:a16="http://schemas.microsoft.com/office/drawing/2014/main" id="{00000000-0008-0000-0B00-00002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0" name="CustomShape 1">
          <a:extLst>
            <a:ext uri="{FF2B5EF4-FFF2-40B4-BE49-F238E27FC236}">
              <a16:creationId xmlns:a16="http://schemas.microsoft.com/office/drawing/2014/main" id="{00000000-0008-0000-0B00-00002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1" name="CustomShape 1">
          <a:extLst>
            <a:ext uri="{FF2B5EF4-FFF2-40B4-BE49-F238E27FC236}">
              <a16:creationId xmlns:a16="http://schemas.microsoft.com/office/drawing/2014/main" id="{00000000-0008-0000-0B00-00002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2" name="CustomShape 1">
          <a:extLst>
            <a:ext uri="{FF2B5EF4-FFF2-40B4-BE49-F238E27FC236}">
              <a16:creationId xmlns:a16="http://schemas.microsoft.com/office/drawing/2014/main" id="{00000000-0008-0000-0B00-00002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3" name="CustomShape 1">
          <a:extLst>
            <a:ext uri="{FF2B5EF4-FFF2-40B4-BE49-F238E27FC236}">
              <a16:creationId xmlns:a16="http://schemas.microsoft.com/office/drawing/2014/main" id="{00000000-0008-0000-0B00-00002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4" name="CustomShape 1">
          <a:extLst>
            <a:ext uri="{FF2B5EF4-FFF2-40B4-BE49-F238E27FC236}">
              <a16:creationId xmlns:a16="http://schemas.microsoft.com/office/drawing/2014/main" id="{00000000-0008-0000-0B00-00003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5" name="CustomShape 1">
          <a:extLst>
            <a:ext uri="{FF2B5EF4-FFF2-40B4-BE49-F238E27FC236}">
              <a16:creationId xmlns:a16="http://schemas.microsoft.com/office/drawing/2014/main" id="{00000000-0008-0000-0B00-00003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6" name="CustomShape 1">
          <a:extLst>
            <a:ext uri="{FF2B5EF4-FFF2-40B4-BE49-F238E27FC236}">
              <a16:creationId xmlns:a16="http://schemas.microsoft.com/office/drawing/2014/main" id="{00000000-0008-0000-0B00-00003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7" name="CustomShape 1">
          <a:extLst>
            <a:ext uri="{FF2B5EF4-FFF2-40B4-BE49-F238E27FC236}">
              <a16:creationId xmlns:a16="http://schemas.microsoft.com/office/drawing/2014/main" id="{00000000-0008-0000-0B00-00003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8" name="CustomShape 1">
          <a:extLst>
            <a:ext uri="{FF2B5EF4-FFF2-40B4-BE49-F238E27FC236}">
              <a16:creationId xmlns:a16="http://schemas.microsoft.com/office/drawing/2014/main" id="{00000000-0008-0000-0B00-00003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09" name="CustomShape 1">
          <a:extLst>
            <a:ext uri="{FF2B5EF4-FFF2-40B4-BE49-F238E27FC236}">
              <a16:creationId xmlns:a16="http://schemas.microsoft.com/office/drawing/2014/main" id="{00000000-0008-0000-0B00-00003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0" name="CustomShape 1">
          <a:extLst>
            <a:ext uri="{FF2B5EF4-FFF2-40B4-BE49-F238E27FC236}">
              <a16:creationId xmlns:a16="http://schemas.microsoft.com/office/drawing/2014/main" id="{00000000-0008-0000-0B00-00003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1" name="CustomShape 1">
          <a:extLst>
            <a:ext uri="{FF2B5EF4-FFF2-40B4-BE49-F238E27FC236}">
              <a16:creationId xmlns:a16="http://schemas.microsoft.com/office/drawing/2014/main" id="{00000000-0008-0000-0B00-00003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2" name="CustomShape 1">
          <a:extLst>
            <a:ext uri="{FF2B5EF4-FFF2-40B4-BE49-F238E27FC236}">
              <a16:creationId xmlns:a16="http://schemas.microsoft.com/office/drawing/2014/main" id="{00000000-0008-0000-0B00-000038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3" name="CustomShape 1">
          <a:extLst>
            <a:ext uri="{FF2B5EF4-FFF2-40B4-BE49-F238E27FC236}">
              <a16:creationId xmlns:a16="http://schemas.microsoft.com/office/drawing/2014/main" id="{00000000-0008-0000-0B00-00003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4" name="CustomShape 1">
          <a:extLst>
            <a:ext uri="{FF2B5EF4-FFF2-40B4-BE49-F238E27FC236}">
              <a16:creationId xmlns:a16="http://schemas.microsoft.com/office/drawing/2014/main" id="{00000000-0008-0000-0B00-00003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5" name="CustomShape 1">
          <a:extLst>
            <a:ext uri="{FF2B5EF4-FFF2-40B4-BE49-F238E27FC236}">
              <a16:creationId xmlns:a16="http://schemas.microsoft.com/office/drawing/2014/main" id="{00000000-0008-0000-0B00-00003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6" name="CustomShape 1">
          <a:extLst>
            <a:ext uri="{FF2B5EF4-FFF2-40B4-BE49-F238E27FC236}">
              <a16:creationId xmlns:a16="http://schemas.microsoft.com/office/drawing/2014/main" id="{00000000-0008-0000-0B00-00003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7" name="CustomShape 1">
          <a:extLst>
            <a:ext uri="{FF2B5EF4-FFF2-40B4-BE49-F238E27FC236}">
              <a16:creationId xmlns:a16="http://schemas.microsoft.com/office/drawing/2014/main" id="{00000000-0008-0000-0B00-00003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8" name="CustomShape 1">
          <a:extLst>
            <a:ext uri="{FF2B5EF4-FFF2-40B4-BE49-F238E27FC236}">
              <a16:creationId xmlns:a16="http://schemas.microsoft.com/office/drawing/2014/main" id="{00000000-0008-0000-0B00-00003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19" name="CustomShape 1">
          <a:extLst>
            <a:ext uri="{FF2B5EF4-FFF2-40B4-BE49-F238E27FC236}">
              <a16:creationId xmlns:a16="http://schemas.microsoft.com/office/drawing/2014/main" id="{00000000-0008-0000-0B00-00003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0" name="CustomShape 1">
          <a:extLst>
            <a:ext uri="{FF2B5EF4-FFF2-40B4-BE49-F238E27FC236}">
              <a16:creationId xmlns:a16="http://schemas.microsoft.com/office/drawing/2014/main" id="{00000000-0008-0000-0B00-00004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1" name="CustomShape 1">
          <a:extLst>
            <a:ext uri="{FF2B5EF4-FFF2-40B4-BE49-F238E27FC236}">
              <a16:creationId xmlns:a16="http://schemas.microsoft.com/office/drawing/2014/main" id="{00000000-0008-0000-0B00-00004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2" name="CustomShape 1">
          <a:extLst>
            <a:ext uri="{FF2B5EF4-FFF2-40B4-BE49-F238E27FC236}">
              <a16:creationId xmlns:a16="http://schemas.microsoft.com/office/drawing/2014/main" id="{00000000-0008-0000-0B00-00004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3" name="CustomShape 1">
          <a:extLst>
            <a:ext uri="{FF2B5EF4-FFF2-40B4-BE49-F238E27FC236}">
              <a16:creationId xmlns:a16="http://schemas.microsoft.com/office/drawing/2014/main" id="{00000000-0008-0000-0B00-00004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4" name="CustomShape 1">
          <a:extLst>
            <a:ext uri="{FF2B5EF4-FFF2-40B4-BE49-F238E27FC236}">
              <a16:creationId xmlns:a16="http://schemas.microsoft.com/office/drawing/2014/main" id="{00000000-0008-0000-0B00-00004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5" name="CustomShape 1">
          <a:extLst>
            <a:ext uri="{FF2B5EF4-FFF2-40B4-BE49-F238E27FC236}">
              <a16:creationId xmlns:a16="http://schemas.microsoft.com/office/drawing/2014/main" id="{00000000-0008-0000-0B00-00004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6" name="CustomShape 1">
          <a:extLst>
            <a:ext uri="{FF2B5EF4-FFF2-40B4-BE49-F238E27FC236}">
              <a16:creationId xmlns:a16="http://schemas.microsoft.com/office/drawing/2014/main" id="{00000000-0008-0000-0B00-00004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7" name="CustomShape 1">
          <a:extLst>
            <a:ext uri="{FF2B5EF4-FFF2-40B4-BE49-F238E27FC236}">
              <a16:creationId xmlns:a16="http://schemas.microsoft.com/office/drawing/2014/main" id="{00000000-0008-0000-0B00-00004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8" name="CustomShape 1">
          <a:extLst>
            <a:ext uri="{FF2B5EF4-FFF2-40B4-BE49-F238E27FC236}">
              <a16:creationId xmlns:a16="http://schemas.microsoft.com/office/drawing/2014/main" id="{00000000-0008-0000-0B00-000048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29" name="CustomShape 1">
          <a:extLst>
            <a:ext uri="{FF2B5EF4-FFF2-40B4-BE49-F238E27FC236}">
              <a16:creationId xmlns:a16="http://schemas.microsoft.com/office/drawing/2014/main" id="{00000000-0008-0000-0B00-00004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0" name="CustomShape 1">
          <a:extLst>
            <a:ext uri="{FF2B5EF4-FFF2-40B4-BE49-F238E27FC236}">
              <a16:creationId xmlns:a16="http://schemas.microsoft.com/office/drawing/2014/main" id="{00000000-0008-0000-0B00-00004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1" name="CustomShape 1">
          <a:extLst>
            <a:ext uri="{FF2B5EF4-FFF2-40B4-BE49-F238E27FC236}">
              <a16:creationId xmlns:a16="http://schemas.microsoft.com/office/drawing/2014/main" id="{00000000-0008-0000-0B00-00004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2" name="CustomShape 1">
          <a:extLst>
            <a:ext uri="{FF2B5EF4-FFF2-40B4-BE49-F238E27FC236}">
              <a16:creationId xmlns:a16="http://schemas.microsoft.com/office/drawing/2014/main" id="{00000000-0008-0000-0B00-00004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3" name="CustomShape 1">
          <a:extLst>
            <a:ext uri="{FF2B5EF4-FFF2-40B4-BE49-F238E27FC236}">
              <a16:creationId xmlns:a16="http://schemas.microsoft.com/office/drawing/2014/main" id="{00000000-0008-0000-0B00-00004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4" name="CustomShape 1">
          <a:extLst>
            <a:ext uri="{FF2B5EF4-FFF2-40B4-BE49-F238E27FC236}">
              <a16:creationId xmlns:a16="http://schemas.microsoft.com/office/drawing/2014/main" id="{00000000-0008-0000-0B00-00004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5" name="CustomShape 1">
          <a:extLst>
            <a:ext uri="{FF2B5EF4-FFF2-40B4-BE49-F238E27FC236}">
              <a16:creationId xmlns:a16="http://schemas.microsoft.com/office/drawing/2014/main" id="{00000000-0008-0000-0B00-00004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6" name="CustomShape 1">
          <a:extLst>
            <a:ext uri="{FF2B5EF4-FFF2-40B4-BE49-F238E27FC236}">
              <a16:creationId xmlns:a16="http://schemas.microsoft.com/office/drawing/2014/main" id="{00000000-0008-0000-0B00-00005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7" name="CustomShape 1">
          <a:extLst>
            <a:ext uri="{FF2B5EF4-FFF2-40B4-BE49-F238E27FC236}">
              <a16:creationId xmlns:a16="http://schemas.microsoft.com/office/drawing/2014/main" id="{00000000-0008-0000-0B00-00005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8" name="CustomShape 1">
          <a:extLst>
            <a:ext uri="{FF2B5EF4-FFF2-40B4-BE49-F238E27FC236}">
              <a16:creationId xmlns:a16="http://schemas.microsoft.com/office/drawing/2014/main" id="{00000000-0008-0000-0B00-00005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39" name="CustomShape 1">
          <a:extLst>
            <a:ext uri="{FF2B5EF4-FFF2-40B4-BE49-F238E27FC236}">
              <a16:creationId xmlns:a16="http://schemas.microsoft.com/office/drawing/2014/main" id="{00000000-0008-0000-0B00-00005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0" name="CustomShape 1">
          <a:extLst>
            <a:ext uri="{FF2B5EF4-FFF2-40B4-BE49-F238E27FC236}">
              <a16:creationId xmlns:a16="http://schemas.microsoft.com/office/drawing/2014/main" id="{00000000-0008-0000-0B00-00005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1" name="CustomShape 1">
          <a:extLst>
            <a:ext uri="{FF2B5EF4-FFF2-40B4-BE49-F238E27FC236}">
              <a16:creationId xmlns:a16="http://schemas.microsoft.com/office/drawing/2014/main" id="{00000000-0008-0000-0B00-00005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2" name="CustomShape 1">
          <a:extLst>
            <a:ext uri="{FF2B5EF4-FFF2-40B4-BE49-F238E27FC236}">
              <a16:creationId xmlns:a16="http://schemas.microsoft.com/office/drawing/2014/main" id="{00000000-0008-0000-0B00-00005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3" name="CustomShape 1">
          <a:extLst>
            <a:ext uri="{FF2B5EF4-FFF2-40B4-BE49-F238E27FC236}">
              <a16:creationId xmlns:a16="http://schemas.microsoft.com/office/drawing/2014/main" id="{00000000-0008-0000-0B00-00005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4" name="CustomShape 1">
          <a:extLst>
            <a:ext uri="{FF2B5EF4-FFF2-40B4-BE49-F238E27FC236}">
              <a16:creationId xmlns:a16="http://schemas.microsoft.com/office/drawing/2014/main" id="{00000000-0008-0000-0B00-000058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5" name="CustomShape 1">
          <a:extLst>
            <a:ext uri="{FF2B5EF4-FFF2-40B4-BE49-F238E27FC236}">
              <a16:creationId xmlns:a16="http://schemas.microsoft.com/office/drawing/2014/main" id="{00000000-0008-0000-0B00-00005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6" name="CustomShape 1">
          <a:extLst>
            <a:ext uri="{FF2B5EF4-FFF2-40B4-BE49-F238E27FC236}">
              <a16:creationId xmlns:a16="http://schemas.microsoft.com/office/drawing/2014/main" id="{00000000-0008-0000-0B00-00005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7" name="CustomShape 1">
          <a:extLst>
            <a:ext uri="{FF2B5EF4-FFF2-40B4-BE49-F238E27FC236}">
              <a16:creationId xmlns:a16="http://schemas.microsoft.com/office/drawing/2014/main" id="{00000000-0008-0000-0B00-00005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8" name="CustomShape 1">
          <a:extLst>
            <a:ext uri="{FF2B5EF4-FFF2-40B4-BE49-F238E27FC236}">
              <a16:creationId xmlns:a16="http://schemas.microsoft.com/office/drawing/2014/main" id="{00000000-0008-0000-0B00-00005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49" name="CustomShape 1">
          <a:extLst>
            <a:ext uri="{FF2B5EF4-FFF2-40B4-BE49-F238E27FC236}">
              <a16:creationId xmlns:a16="http://schemas.microsoft.com/office/drawing/2014/main" id="{00000000-0008-0000-0B00-00005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0" name="CustomShape 1">
          <a:extLst>
            <a:ext uri="{FF2B5EF4-FFF2-40B4-BE49-F238E27FC236}">
              <a16:creationId xmlns:a16="http://schemas.microsoft.com/office/drawing/2014/main" id="{00000000-0008-0000-0B00-00005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1" name="CustomShape 1">
          <a:extLst>
            <a:ext uri="{FF2B5EF4-FFF2-40B4-BE49-F238E27FC236}">
              <a16:creationId xmlns:a16="http://schemas.microsoft.com/office/drawing/2014/main" id="{00000000-0008-0000-0B00-00005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2" name="CustomShape 1">
          <a:extLst>
            <a:ext uri="{FF2B5EF4-FFF2-40B4-BE49-F238E27FC236}">
              <a16:creationId xmlns:a16="http://schemas.microsoft.com/office/drawing/2014/main" id="{00000000-0008-0000-0B00-00006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3" name="CustomShape 1">
          <a:extLst>
            <a:ext uri="{FF2B5EF4-FFF2-40B4-BE49-F238E27FC236}">
              <a16:creationId xmlns:a16="http://schemas.microsoft.com/office/drawing/2014/main" id="{00000000-0008-0000-0B00-00006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4" name="CustomShape 1">
          <a:extLst>
            <a:ext uri="{FF2B5EF4-FFF2-40B4-BE49-F238E27FC236}">
              <a16:creationId xmlns:a16="http://schemas.microsoft.com/office/drawing/2014/main" id="{00000000-0008-0000-0B00-00006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5" name="CustomShape 1">
          <a:extLst>
            <a:ext uri="{FF2B5EF4-FFF2-40B4-BE49-F238E27FC236}">
              <a16:creationId xmlns:a16="http://schemas.microsoft.com/office/drawing/2014/main" id="{00000000-0008-0000-0B00-00006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6" name="CustomShape 1">
          <a:extLst>
            <a:ext uri="{FF2B5EF4-FFF2-40B4-BE49-F238E27FC236}">
              <a16:creationId xmlns:a16="http://schemas.microsoft.com/office/drawing/2014/main" id="{00000000-0008-0000-0B00-00006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7" name="CustomShape 1">
          <a:extLst>
            <a:ext uri="{FF2B5EF4-FFF2-40B4-BE49-F238E27FC236}">
              <a16:creationId xmlns:a16="http://schemas.microsoft.com/office/drawing/2014/main" id="{00000000-0008-0000-0B00-00006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8" name="CustomShape 1">
          <a:extLst>
            <a:ext uri="{FF2B5EF4-FFF2-40B4-BE49-F238E27FC236}">
              <a16:creationId xmlns:a16="http://schemas.microsoft.com/office/drawing/2014/main" id="{00000000-0008-0000-0B00-00006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59" name="CustomShape 1">
          <a:extLst>
            <a:ext uri="{FF2B5EF4-FFF2-40B4-BE49-F238E27FC236}">
              <a16:creationId xmlns:a16="http://schemas.microsoft.com/office/drawing/2014/main" id="{00000000-0008-0000-0B00-00006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36360</xdr:colOff>
      <xdr:row>37</xdr:row>
      <xdr:rowOff>133920</xdr:rowOff>
    </xdr:from>
    <xdr:to>
      <xdr:col>5</xdr:col>
      <xdr:colOff>117000</xdr:colOff>
      <xdr:row>39</xdr:row>
      <xdr:rowOff>9720</xdr:rowOff>
    </xdr:to>
    <xdr:sp macro="" textlink="">
      <xdr:nvSpPr>
        <xdr:cNvPr id="360" name="CustomShape 1">
          <a:extLst>
            <a:ext uri="{FF2B5EF4-FFF2-40B4-BE49-F238E27FC236}">
              <a16:creationId xmlns:a16="http://schemas.microsoft.com/office/drawing/2014/main" id="{00000000-0008-0000-0B00-000068010000}"/>
            </a:ext>
          </a:extLst>
        </xdr:cNvPr>
        <xdr:cNvSpPr/>
      </xdr:nvSpPr>
      <xdr:spPr>
        <a:xfrm>
          <a:off x="369396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1" name="CustomShape 1">
          <a:extLst>
            <a:ext uri="{FF2B5EF4-FFF2-40B4-BE49-F238E27FC236}">
              <a16:creationId xmlns:a16="http://schemas.microsoft.com/office/drawing/2014/main" id="{00000000-0008-0000-0B00-00006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293760</xdr:colOff>
      <xdr:row>37</xdr:row>
      <xdr:rowOff>133920</xdr:rowOff>
    </xdr:from>
    <xdr:to>
      <xdr:col>4</xdr:col>
      <xdr:colOff>355320</xdr:colOff>
      <xdr:row>39</xdr:row>
      <xdr:rowOff>9720</xdr:rowOff>
    </xdr:to>
    <xdr:sp macro="" textlink="">
      <xdr:nvSpPr>
        <xdr:cNvPr id="362" name="CustomShape 1">
          <a:extLst>
            <a:ext uri="{FF2B5EF4-FFF2-40B4-BE49-F238E27FC236}">
              <a16:creationId xmlns:a16="http://schemas.microsoft.com/office/drawing/2014/main" id="{00000000-0008-0000-0B00-00006A010000}"/>
            </a:ext>
          </a:extLst>
        </xdr:cNvPr>
        <xdr:cNvSpPr/>
      </xdr:nvSpPr>
      <xdr:spPr>
        <a:xfrm>
          <a:off x="2989080" y="8963280"/>
          <a:ext cx="6156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3" name="CustomShape 1">
          <a:extLst>
            <a:ext uri="{FF2B5EF4-FFF2-40B4-BE49-F238E27FC236}">
              <a16:creationId xmlns:a16="http://schemas.microsoft.com/office/drawing/2014/main" id="{00000000-0008-0000-0B00-00006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4" name="CustomShape 1">
          <a:extLst>
            <a:ext uri="{FF2B5EF4-FFF2-40B4-BE49-F238E27FC236}">
              <a16:creationId xmlns:a16="http://schemas.microsoft.com/office/drawing/2014/main" id="{00000000-0008-0000-0B00-00006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5" name="CustomShape 1">
          <a:extLst>
            <a:ext uri="{FF2B5EF4-FFF2-40B4-BE49-F238E27FC236}">
              <a16:creationId xmlns:a16="http://schemas.microsoft.com/office/drawing/2014/main" id="{00000000-0008-0000-0B00-00006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6" name="CustomShape 1">
          <a:extLst>
            <a:ext uri="{FF2B5EF4-FFF2-40B4-BE49-F238E27FC236}">
              <a16:creationId xmlns:a16="http://schemas.microsoft.com/office/drawing/2014/main" id="{00000000-0008-0000-0B00-00006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7" name="CustomShape 1">
          <a:extLst>
            <a:ext uri="{FF2B5EF4-FFF2-40B4-BE49-F238E27FC236}">
              <a16:creationId xmlns:a16="http://schemas.microsoft.com/office/drawing/2014/main" id="{00000000-0008-0000-0B00-00006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8" name="CustomShape 1">
          <a:extLst>
            <a:ext uri="{FF2B5EF4-FFF2-40B4-BE49-F238E27FC236}">
              <a16:creationId xmlns:a16="http://schemas.microsoft.com/office/drawing/2014/main" id="{00000000-0008-0000-0B00-00007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69" name="CustomShape 1">
          <a:extLst>
            <a:ext uri="{FF2B5EF4-FFF2-40B4-BE49-F238E27FC236}">
              <a16:creationId xmlns:a16="http://schemas.microsoft.com/office/drawing/2014/main" id="{00000000-0008-0000-0B00-00007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0" name="CustomShape 1">
          <a:extLst>
            <a:ext uri="{FF2B5EF4-FFF2-40B4-BE49-F238E27FC236}">
              <a16:creationId xmlns:a16="http://schemas.microsoft.com/office/drawing/2014/main" id="{00000000-0008-0000-0B00-00007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1" name="CustomShape 1">
          <a:extLst>
            <a:ext uri="{FF2B5EF4-FFF2-40B4-BE49-F238E27FC236}">
              <a16:creationId xmlns:a16="http://schemas.microsoft.com/office/drawing/2014/main" id="{00000000-0008-0000-0B00-00007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2" name="CustomShape 1">
          <a:extLst>
            <a:ext uri="{FF2B5EF4-FFF2-40B4-BE49-F238E27FC236}">
              <a16:creationId xmlns:a16="http://schemas.microsoft.com/office/drawing/2014/main" id="{00000000-0008-0000-0B00-00007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3" name="CustomShape 1">
          <a:extLst>
            <a:ext uri="{FF2B5EF4-FFF2-40B4-BE49-F238E27FC236}">
              <a16:creationId xmlns:a16="http://schemas.microsoft.com/office/drawing/2014/main" id="{00000000-0008-0000-0B00-00007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4" name="CustomShape 1">
          <a:extLst>
            <a:ext uri="{FF2B5EF4-FFF2-40B4-BE49-F238E27FC236}">
              <a16:creationId xmlns:a16="http://schemas.microsoft.com/office/drawing/2014/main" id="{00000000-0008-0000-0B00-000076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5" name="CustomShape 1">
          <a:extLst>
            <a:ext uri="{FF2B5EF4-FFF2-40B4-BE49-F238E27FC236}">
              <a16:creationId xmlns:a16="http://schemas.microsoft.com/office/drawing/2014/main" id="{00000000-0008-0000-0B00-00007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6" name="CustomShape 1">
          <a:extLst>
            <a:ext uri="{FF2B5EF4-FFF2-40B4-BE49-F238E27FC236}">
              <a16:creationId xmlns:a16="http://schemas.microsoft.com/office/drawing/2014/main" id="{00000000-0008-0000-0B00-000078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7" name="CustomShape 1">
          <a:extLst>
            <a:ext uri="{FF2B5EF4-FFF2-40B4-BE49-F238E27FC236}">
              <a16:creationId xmlns:a16="http://schemas.microsoft.com/office/drawing/2014/main" id="{00000000-0008-0000-0B00-00007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8" name="CustomShape 1">
          <a:extLst>
            <a:ext uri="{FF2B5EF4-FFF2-40B4-BE49-F238E27FC236}">
              <a16:creationId xmlns:a16="http://schemas.microsoft.com/office/drawing/2014/main" id="{00000000-0008-0000-0B00-00007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79" name="CustomShape 1">
          <a:extLst>
            <a:ext uri="{FF2B5EF4-FFF2-40B4-BE49-F238E27FC236}">
              <a16:creationId xmlns:a16="http://schemas.microsoft.com/office/drawing/2014/main" id="{00000000-0008-0000-0B00-00007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0" name="CustomShape 1">
          <a:extLst>
            <a:ext uri="{FF2B5EF4-FFF2-40B4-BE49-F238E27FC236}">
              <a16:creationId xmlns:a16="http://schemas.microsoft.com/office/drawing/2014/main" id="{00000000-0008-0000-0B00-00007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1" name="CustomShape 1">
          <a:extLst>
            <a:ext uri="{FF2B5EF4-FFF2-40B4-BE49-F238E27FC236}">
              <a16:creationId xmlns:a16="http://schemas.microsoft.com/office/drawing/2014/main" id="{00000000-0008-0000-0B00-00007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2" name="CustomShape 1">
          <a:extLst>
            <a:ext uri="{FF2B5EF4-FFF2-40B4-BE49-F238E27FC236}">
              <a16:creationId xmlns:a16="http://schemas.microsoft.com/office/drawing/2014/main" id="{00000000-0008-0000-0B00-00007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3" name="CustomShape 1">
          <a:extLst>
            <a:ext uri="{FF2B5EF4-FFF2-40B4-BE49-F238E27FC236}">
              <a16:creationId xmlns:a16="http://schemas.microsoft.com/office/drawing/2014/main" id="{00000000-0008-0000-0B00-00007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4" name="CustomShape 1">
          <a:extLst>
            <a:ext uri="{FF2B5EF4-FFF2-40B4-BE49-F238E27FC236}">
              <a16:creationId xmlns:a16="http://schemas.microsoft.com/office/drawing/2014/main" id="{00000000-0008-0000-0B00-000080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5" name="CustomShape 1">
          <a:extLst>
            <a:ext uri="{FF2B5EF4-FFF2-40B4-BE49-F238E27FC236}">
              <a16:creationId xmlns:a16="http://schemas.microsoft.com/office/drawing/2014/main" id="{00000000-0008-0000-0B00-000081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6" name="CustomShape 1">
          <a:extLst>
            <a:ext uri="{FF2B5EF4-FFF2-40B4-BE49-F238E27FC236}">
              <a16:creationId xmlns:a16="http://schemas.microsoft.com/office/drawing/2014/main" id="{00000000-0008-0000-0B00-000082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7" name="CustomShape 1">
          <a:extLst>
            <a:ext uri="{FF2B5EF4-FFF2-40B4-BE49-F238E27FC236}">
              <a16:creationId xmlns:a16="http://schemas.microsoft.com/office/drawing/2014/main" id="{00000000-0008-0000-0B00-000083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8" name="CustomShape 1">
          <a:extLst>
            <a:ext uri="{FF2B5EF4-FFF2-40B4-BE49-F238E27FC236}">
              <a16:creationId xmlns:a16="http://schemas.microsoft.com/office/drawing/2014/main" id="{00000000-0008-0000-0B00-000084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89" name="CustomShape 1">
          <a:extLst>
            <a:ext uri="{FF2B5EF4-FFF2-40B4-BE49-F238E27FC236}">
              <a16:creationId xmlns:a16="http://schemas.microsoft.com/office/drawing/2014/main" id="{00000000-0008-0000-0B00-000085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127080</xdr:colOff>
      <xdr:row>37</xdr:row>
      <xdr:rowOff>133920</xdr:rowOff>
    </xdr:from>
    <xdr:to>
      <xdr:col>4</xdr:col>
      <xdr:colOff>198000</xdr:colOff>
      <xdr:row>39</xdr:row>
      <xdr:rowOff>9720</xdr:rowOff>
    </xdr:to>
    <xdr:sp macro="" textlink="">
      <xdr:nvSpPr>
        <xdr:cNvPr id="390" name="CustomShape 1">
          <a:extLst>
            <a:ext uri="{FF2B5EF4-FFF2-40B4-BE49-F238E27FC236}">
              <a16:creationId xmlns:a16="http://schemas.microsoft.com/office/drawing/2014/main" id="{00000000-0008-0000-0B00-000086010000}"/>
            </a:ext>
          </a:extLst>
        </xdr:cNvPr>
        <xdr:cNvSpPr/>
      </xdr:nvSpPr>
      <xdr:spPr>
        <a:xfrm>
          <a:off x="2822400" y="8963280"/>
          <a:ext cx="7092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1" name="CustomShape 1">
          <a:extLst>
            <a:ext uri="{FF2B5EF4-FFF2-40B4-BE49-F238E27FC236}">
              <a16:creationId xmlns:a16="http://schemas.microsoft.com/office/drawing/2014/main" id="{00000000-0008-0000-0B00-000087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2" name="CustomShape 1">
          <a:extLst>
            <a:ext uri="{FF2B5EF4-FFF2-40B4-BE49-F238E27FC236}">
              <a16:creationId xmlns:a16="http://schemas.microsoft.com/office/drawing/2014/main" id="{00000000-0008-0000-0B00-000088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3" name="CustomShape 1">
          <a:extLst>
            <a:ext uri="{FF2B5EF4-FFF2-40B4-BE49-F238E27FC236}">
              <a16:creationId xmlns:a16="http://schemas.microsoft.com/office/drawing/2014/main" id="{00000000-0008-0000-0B00-000089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4" name="CustomShape 1">
          <a:extLst>
            <a:ext uri="{FF2B5EF4-FFF2-40B4-BE49-F238E27FC236}">
              <a16:creationId xmlns:a16="http://schemas.microsoft.com/office/drawing/2014/main" id="{00000000-0008-0000-0B00-00008A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5" name="CustomShape 1">
          <a:extLst>
            <a:ext uri="{FF2B5EF4-FFF2-40B4-BE49-F238E27FC236}">
              <a16:creationId xmlns:a16="http://schemas.microsoft.com/office/drawing/2014/main" id="{00000000-0008-0000-0B00-00008B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6" name="CustomShape 1">
          <a:extLst>
            <a:ext uri="{FF2B5EF4-FFF2-40B4-BE49-F238E27FC236}">
              <a16:creationId xmlns:a16="http://schemas.microsoft.com/office/drawing/2014/main" id="{00000000-0008-0000-0B00-00008C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7" name="CustomShape 1">
          <a:extLst>
            <a:ext uri="{FF2B5EF4-FFF2-40B4-BE49-F238E27FC236}">
              <a16:creationId xmlns:a16="http://schemas.microsoft.com/office/drawing/2014/main" id="{00000000-0008-0000-0B00-00008D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8" name="CustomShape 1">
          <a:extLst>
            <a:ext uri="{FF2B5EF4-FFF2-40B4-BE49-F238E27FC236}">
              <a16:creationId xmlns:a16="http://schemas.microsoft.com/office/drawing/2014/main" id="{00000000-0008-0000-0B00-00008E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37</xdr:row>
      <xdr:rowOff>133920</xdr:rowOff>
    </xdr:from>
    <xdr:to>
      <xdr:col>4</xdr:col>
      <xdr:colOff>436320</xdr:colOff>
      <xdr:row>39</xdr:row>
      <xdr:rowOff>9720</xdr:rowOff>
    </xdr:to>
    <xdr:sp macro="" textlink="">
      <xdr:nvSpPr>
        <xdr:cNvPr id="399" name="CustomShape 1">
          <a:extLst>
            <a:ext uri="{FF2B5EF4-FFF2-40B4-BE49-F238E27FC236}">
              <a16:creationId xmlns:a16="http://schemas.microsoft.com/office/drawing/2014/main" id="{00000000-0008-0000-0B00-00008F010000}"/>
            </a:ext>
          </a:extLst>
        </xdr:cNvPr>
        <xdr:cNvSpPr/>
      </xdr:nvSpPr>
      <xdr:spPr>
        <a:xfrm>
          <a:off x="3051000" y="8963280"/>
          <a:ext cx="8064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127080</xdr:colOff>
      <xdr:row>37</xdr:row>
      <xdr:rowOff>133920</xdr:rowOff>
    </xdr:from>
    <xdr:to>
      <xdr:col>4</xdr:col>
      <xdr:colOff>198000</xdr:colOff>
      <xdr:row>39</xdr:row>
      <xdr:rowOff>9720</xdr:rowOff>
    </xdr:to>
    <xdr:sp macro="" textlink="">
      <xdr:nvSpPr>
        <xdr:cNvPr id="400" name="CustomShape 1">
          <a:extLst>
            <a:ext uri="{FF2B5EF4-FFF2-40B4-BE49-F238E27FC236}">
              <a16:creationId xmlns:a16="http://schemas.microsoft.com/office/drawing/2014/main" id="{00000000-0008-0000-0B00-000090010000}"/>
            </a:ext>
          </a:extLst>
        </xdr:cNvPr>
        <xdr:cNvSpPr/>
      </xdr:nvSpPr>
      <xdr:spPr>
        <a:xfrm>
          <a:off x="2822400" y="8963280"/>
          <a:ext cx="7092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1" name="CustomShape 1">
          <a:extLst>
            <a:ext uri="{FF2B5EF4-FFF2-40B4-BE49-F238E27FC236}">
              <a16:creationId xmlns:a16="http://schemas.microsoft.com/office/drawing/2014/main" id="{00000000-0008-0000-0B00-000091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2" name="CustomShape 1">
          <a:extLst>
            <a:ext uri="{FF2B5EF4-FFF2-40B4-BE49-F238E27FC236}">
              <a16:creationId xmlns:a16="http://schemas.microsoft.com/office/drawing/2014/main" id="{00000000-0008-0000-0B00-000092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3" name="CustomShape 1">
          <a:extLst>
            <a:ext uri="{FF2B5EF4-FFF2-40B4-BE49-F238E27FC236}">
              <a16:creationId xmlns:a16="http://schemas.microsoft.com/office/drawing/2014/main" id="{00000000-0008-0000-0B00-000093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4" name="CustomShape 1">
          <a:extLst>
            <a:ext uri="{FF2B5EF4-FFF2-40B4-BE49-F238E27FC236}">
              <a16:creationId xmlns:a16="http://schemas.microsoft.com/office/drawing/2014/main" id="{00000000-0008-0000-0B00-000094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5" name="CustomShape 1">
          <a:extLst>
            <a:ext uri="{FF2B5EF4-FFF2-40B4-BE49-F238E27FC236}">
              <a16:creationId xmlns:a16="http://schemas.microsoft.com/office/drawing/2014/main" id="{00000000-0008-0000-0B00-000095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6" name="CustomShape 1">
          <a:extLst>
            <a:ext uri="{FF2B5EF4-FFF2-40B4-BE49-F238E27FC236}">
              <a16:creationId xmlns:a16="http://schemas.microsoft.com/office/drawing/2014/main" id="{00000000-0008-0000-0B00-000096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7" name="CustomShape 1">
          <a:extLst>
            <a:ext uri="{FF2B5EF4-FFF2-40B4-BE49-F238E27FC236}">
              <a16:creationId xmlns:a16="http://schemas.microsoft.com/office/drawing/2014/main" id="{00000000-0008-0000-0B00-000097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8" name="CustomShape 1">
          <a:extLst>
            <a:ext uri="{FF2B5EF4-FFF2-40B4-BE49-F238E27FC236}">
              <a16:creationId xmlns:a16="http://schemas.microsoft.com/office/drawing/2014/main" id="{00000000-0008-0000-0B00-000098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09" name="CustomShape 1">
          <a:extLst>
            <a:ext uri="{FF2B5EF4-FFF2-40B4-BE49-F238E27FC236}">
              <a16:creationId xmlns:a16="http://schemas.microsoft.com/office/drawing/2014/main" id="{00000000-0008-0000-0B00-000099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0" name="CustomShape 1">
          <a:extLst>
            <a:ext uri="{FF2B5EF4-FFF2-40B4-BE49-F238E27FC236}">
              <a16:creationId xmlns:a16="http://schemas.microsoft.com/office/drawing/2014/main" id="{00000000-0008-0000-0B00-00009A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1" name="CustomShape 1">
          <a:extLst>
            <a:ext uri="{FF2B5EF4-FFF2-40B4-BE49-F238E27FC236}">
              <a16:creationId xmlns:a16="http://schemas.microsoft.com/office/drawing/2014/main" id="{00000000-0008-0000-0B00-00009B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2" name="CustomShape 1">
          <a:extLst>
            <a:ext uri="{FF2B5EF4-FFF2-40B4-BE49-F238E27FC236}">
              <a16:creationId xmlns:a16="http://schemas.microsoft.com/office/drawing/2014/main" id="{00000000-0008-0000-0B00-00009C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3" name="CustomShape 1">
          <a:extLst>
            <a:ext uri="{FF2B5EF4-FFF2-40B4-BE49-F238E27FC236}">
              <a16:creationId xmlns:a16="http://schemas.microsoft.com/office/drawing/2014/main" id="{00000000-0008-0000-0B00-00009D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4" name="CustomShape 1">
          <a:extLst>
            <a:ext uri="{FF2B5EF4-FFF2-40B4-BE49-F238E27FC236}">
              <a16:creationId xmlns:a16="http://schemas.microsoft.com/office/drawing/2014/main" id="{00000000-0008-0000-0B00-00009E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5" name="CustomShape 1">
          <a:extLst>
            <a:ext uri="{FF2B5EF4-FFF2-40B4-BE49-F238E27FC236}">
              <a16:creationId xmlns:a16="http://schemas.microsoft.com/office/drawing/2014/main" id="{00000000-0008-0000-0B00-00009F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6" name="CustomShape 1">
          <a:extLst>
            <a:ext uri="{FF2B5EF4-FFF2-40B4-BE49-F238E27FC236}">
              <a16:creationId xmlns:a16="http://schemas.microsoft.com/office/drawing/2014/main" id="{00000000-0008-0000-0B00-0000A0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7" name="CustomShape 1">
          <a:extLst>
            <a:ext uri="{FF2B5EF4-FFF2-40B4-BE49-F238E27FC236}">
              <a16:creationId xmlns:a16="http://schemas.microsoft.com/office/drawing/2014/main" id="{00000000-0008-0000-0B00-0000A1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8" name="CustomShape 1">
          <a:extLst>
            <a:ext uri="{FF2B5EF4-FFF2-40B4-BE49-F238E27FC236}">
              <a16:creationId xmlns:a16="http://schemas.microsoft.com/office/drawing/2014/main" id="{00000000-0008-0000-0B00-0000A2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19" name="CustomShape 1">
          <a:extLst>
            <a:ext uri="{FF2B5EF4-FFF2-40B4-BE49-F238E27FC236}">
              <a16:creationId xmlns:a16="http://schemas.microsoft.com/office/drawing/2014/main" id="{00000000-0008-0000-0B00-0000A3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20" name="CustomShape 1">
          <a:extLst>
            <a:ext uri="{FF2B5EF4-FFF2-40B4-BE49-F238E27FC236}">
              <a16:creationId xmlns:a16="http://schemas.microsoft.com/office/drawing/2014/main" id="{00000000-0008-0000-0B00-0000A4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127080</xdr:colOff>
      <xdr:row>31</xdr:row>
      <xdr:rowOff>133560</xdr:rowOff>
    </xdr:from>
    <xdr:to>
      <xdr:col>4</xdr:col>
      <xdr:colOff>198000</xdr:colOff>
      <xdr:row>32</xdr:row>
      <xdr:rowOff>162000</xdr:rowOff>
    </xdr:to>
    <xdr:sp macro="" textlink="">
      <xdr:nvSpPr>
        <xdr:cNvPr id="421" name="CustomShape 1">
          <a:extLst>
            <a:ext uri="{FF2B5EF4-FFF2-40B4-BE49-F238E27FC236}">
              <a16:creationId xmlns:a16="http://schemas.microsoft.com/office/drawing/2014/main" id="{00000000-0008-0000-0B00-0000A5010000}"/>
            </a:ext>
          </a:extLst>
        </xdr:cNvPr>
        <xdr:cNvSpPr/>
      </xdr:nvSpPr>
      <xdr:spPr>
        <a:xfrm>
          <a:off x="2822400" y="7553520"/>
          <a:ext cx="7092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22" name="CustomShape 1">
          <a:extLst>
            <a:ext uri="{FF2B5EF4-FFF2-40B4-BE49-F238E27FC236}">
              <a16:creationId xmlns:a16="http://schemas.microsoft.com/office/drawing/2014/main" id="{00000000-0008-0000-0B00-0000A6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23" name="CustomShape 1">
          <a:extLst>
            <a:ext uri="{FF2B5EF4-FFF2-40B4-BE49-F238E27FC236}">
              <a16:creationId xmlns:a16="http://schemas.microsoft.com/office/drawing/2014/main" id="{00000000-0008-0000-0B00-0000A7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24" name="CustomShape 1">
          <a:extLst>
            <a:ext uri="{FF2B5EF4-FFF2-40B4-BE49-F238E27FC236}">
              <a16:creationId xmlns:a16="http://schemas.microsoft.com/office/drawing/2014/main" id="{00000000-0008-0000-0B00-0000A8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25" name="CustomShape 1">
          <a:extLst>
            <a:ext uri="{FF2B5EF4-FFF2-40B4-BE49-F238E27FC236}">
              <a16:creationId xmlns:a16="http://schemas.microsoft.com/office/drawing/2014/main" id="{00000000-0008-0000-0B00-0000A9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355680</xdr:colOff>
      <xdr:row>31</xdr:row>
      <xdr:rowOff>133560</xdr:rowOff>
    </xdr:from>
    <xdr:to>
      <xdr:col>4</xdr:col>
      <xdr:colOff>383760</xdr:colOff>
      <xdr:row>32</xdr:row>
      <xdr:rowOff>162000</xdr:rowOff>
    </xdr:to>
    <xdr:sp macro="" textlink="">
      <xdr:nvSpPr>
        <xdr:cNvPr id="426" name="CustomShape 1">
          <a:extLst>
            <a:ext uri="{FF2B5EF4-FFF2-40B4-BE49-F238E27FC236}">
              <a16:creationId xmlns:a16="http://schemas.microsoft.com/office/drawing/2014/main" id="{00000000-0008-0000-0B00-0000AA010000}"/>
            </a:ext>
          </a:extLst>
        </xdr:cNvPr>
        <xdr:cNvSpPr/>
      </xdr:nvSpPr>
      <xdr:spPr>
        <a:xfrm>
          <a:off x="3051000" y="7553520"/>
          <a:ext cx="28080" cy="171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374760</xdr:colOff>
      <xdr:row>37</xdr:row>
      <xdr:rowOff>133920</xdr:rowOff>
    </xdr:from>
    <xdr:to>
      <xdr:col>4</xdr:col>
      <xdr:colOff>445680</xdr:colOff>
      <xdr:row>39</xdr:row>
      <xdr:rowOff>9720</xdr:rowOff>
    </xdr:to>
    <xdr:sp macro="" textlink="">
      <xdr:nvSpPr>
        <xdr:cNvPr id="427" name="CustomShape 1">
          <a:extLst>
            <a:ext uri="{FF2B5EF4-FFF2-40B4-BE49-F238E27FC236}">
              <a16:creationId xmlns:a16="http://schemas.microsoft.com/office/drawing/2014/main" id="{00000000-0008-0000-0B00-0000AB010000}"/>
            </a:ext>
          </a:extLst>
        </xdr:cNvPr>
        <xdr:cNvSpPr/>
      </xdr:nvSpPr>
      <xdr:spPr>
        <a:xfrm>
          <a:off x="3070080" y="8963280"/>
          <a:ext cx="70920" cy="30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23</xdr:row>
      <xdr:rowOff>276840</xdr:rowOff>
    </xdr:from>
    <xdr:to>
      <xdr:col>4</xdr:col>
      <xdr:colOff>383760</xdr:colOff>
      <xdr:row>24</xdr:row>
      <xdr:rowOff>171720</xdr:rowOff>
    </xdr:to>
    <xdr:sp macro="" textlink="">
      <xdr:nvSpPr>
        <xdr:cNvPr id="428" name="CustomShape 1">
          <a:extLst>
            <a:ext uri="{FF2B5EF4-FFF2-40B4-BE49-F238E27FC236}">
              <a16:creationId xmlns:a16="http://schemas.microsoft.com/office/drawing/2014/main" id="{00000000-0008-0000-0B00-0000AC010000}"/>
            </a:ext>
          </a:extLst>
        </xdr:cNvPr>
        <xdr:cNvSpPr/>
      </xdr:nvSpPr>
      <xdr:spPr>
        <a:xfrm>
          <a:off x="3060360" y="5553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30</xdr:row>
      <xdr:rowOff>133920</xdr:rowOff>
    </xdr:from>
    <xdr:to>
      <xdr:col>4</xdr:col>
      <xdr:colOff>383760</xdr:colOff>
      <xdr:row>32</xdr:row>
      <xdr:rowOff>29160</xdr:rowOff>
    </xdr:to>
    <xdr:sp macro="" textlink="">
      <xdr:nvSpPr>
        <xdr:cNvPr id="429" name="CustomShape 1">
          <a:extLst>
            <a:ext uri="{FF2B5EF4-FFF2-40B4-BE49-F238E27FC236}">
              <a16:creationId xmlns:a16="http://schemas.microsoft.com/office/drawing/2014/main" id="{00000000-0008-0000-0B00-0000AD010000}"/>
            </a:ext>
          </a:extLst>
        </xdr:cNvPr>
        <xdr:cNvSpPr/>
      </xdr:nvSpPr>
      <xdr:spPr>
        <a:xfrm>
          <a:off x="3060360" y="74109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31</xdr:row>
      <xdr:rowOff>133560</xdr:rowOff>
    </xdr:from>
    <xdr:to>
      <xdr:col>4</xdr:col>
      <xdr:colOff>383760</xdr:colOff>
      <xdr:row>32</xdr:row>
      <xdr:rowOff>171720</xdr:rowOff>
    </xdr:to>
    <xdr:sp macro="" textlink="">
      <xdr:nvSpPr>
        <xdr:cNvPr id="430" name="CustomShape 1">
          <a:extLst>
            <a:ext uri="{FF2B5EF4-FFF2-40B4-BE49-F238E27FC236}">
              <a16:creationId xmlns:a16="http://schemas.microsoft.com/office/drawing/2014/main" id="{00000000-0008-0000-0B00-0000AE010000}"/>
            </a:ext>
          </a:extLst>
        </xdr:cNvPr>
        <xdr:cNvSpPr/>
      </xdr:nvSpPr>
      <xdr:spPr>
        <a:xfrm>
          <a:off x="3060360" y="7553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31</xdr:row>
      <xdr:rowOff>133560</xdr:rowOff>
    </xdr:from>
    <xdr:to>
      <xdr:col>4</xdr:col>
      <xdr:colOff>383760</xdr:colOff>
      <xdr:row>32</xdr:row>
      <xdr:rowOff>171720</xdr:rowOff>
    </xdr:to>
    <xdr:sp macro="" textlink="">
      <xdr:nvSpPr>
        <xdr:cNvPr id="431" name="CustomShape 1">
          <a:extLst>
            <a:ext uri="{FF2B5EF4-FFF2-40B4-BE49-F238E27FC236}">
              <a16:creationId xmlns:a16="http://schemas.microsoft.com/office/drawing/2014/main" id="{00000000-0008-0000-0B00-0000AF010000}"/>
            </a:ext>
          </a:extLst>
        </xdr:cNvPr>
        <xdr:cNvSpPr/>
      </xdr:nvSpPr>
      <xdr:spPr>
        <a:xfrm>
          <a:off x="3060360" y="7553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31</xdr:row>
      <xdr:rowOff>133560</xdr:rowOff>
    </xdr:from>
    <xdr:to>
      <xdr:col>4</xdr:col>
      <xdr:colOff>383760</xdr:colOff>
      <xdr:row>32</xdr:row>
      <xdr:rowOff>171720</xdr:rowOff>
    </xdr:to>
    <xdr:sp macro="" textlink="">
      <xdr:nvSpPr>
        <xdr:cNvPr id="432" name="CustomShape 1">
          <a:extLst>
            <a:ext uri="{FF2B5EF4-FFF2-40B4-BE49-F238E27FC236}">
              <a16:creationId xmlns:a16="http://schemas.microsoft.com/office/drawing/2014/main" id="{00000000-0008-0000-0B00-0000B0010000}"/>
            </a:ext>
          </a:extLst>
        </xdr:cNvPr>
        <xdr:cNvSpPr/>
      </xdr:nvSpPr>
      <xdr:spPr>
        <a:xfrm>
          <a:off x="3060360" y="7553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31</xdr:row>
      <xdr:rowOff>133560</xdr:rowOff>
    </xdr:from>
    <xdr:to>
      <xdr:col>4</xdr:col>
      <xdr:colOff>383760</xdr:colOff>
      <xdr:row>32</xdr:row>
      <xdr:rowOff>171720</xdr:rowOff>
    </xdr:to>
    <xdr:sp macro="" textlink="">
      <xdr:nvSpPr>
        <xdr:cNvPr id="433" name="CustomShape 1">
          <a:extLst>
            <a:ext uri="{FF2B5EF4-FFF2-40B4-BE49-F238E27FC236}">
              <a16:creationId xmlns:a16="http://schemas.microsoft.com/office/drawing/2014/main" id="{00000000-0008-0000-0B00-0000B1010000}"/>
            </a:ext>
          </a:extLst>
        </xdr:cNvPr>
        <xdr:cNvSpPr/>
      </xdr:nvSpPr>
      <xdr:spPr>
        <a:xfrm>
          <a:off x="3060360" y="7553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32</xdr:row>
      <xdr:rowOff>276840</xdr:rowOff>
    </xdr:from>
    <xdr:to>
      <xdr:col>4</xdr:col>
      <xdr:colOff>383760</xdr:colOff>
      <xdr:row>33</xdr:row>
      <xdr:rowOff>171720</xdr:rowOff>
    </xdr:to>
    <xdr:sp macro="" textlink="">
      <xdr:nvSpPr>
        <xdr:cNvPr id="434" name="CustomShape 1">
          <a:extLst>
            <a:ext uri="{FF2B5EF4-FFF2-40B4-BE49-F238E27FC236}">
              <a16:creationId xmlns:a16="http://schemas.microsoft.com/office/drawing/2014/main" id="{00000000-0008-0000-0B00-0000B2010000}"/>
            </a:ext>
          </a:extLst>
        </xdr:cNvPr>
        <xdr:cNvSpPr/>
      </xdr:nvSpPr>
      <xdr:spPr>
        <a:xfrm>
          <a:off x="3060360" y="7839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32</xdr:row>
      <xdr:rowOff>276840</xdr:rowOff>
    </xdr:from>
    <xdr:to>
      <xdr:col>4</xdr:col>
      <xdr:colOff>383760</xdr:colOff>
      <xdr:row>33</xdr:row>
      <xdr:rowOff>171720</xdr:rowOff>
    </xdr:to>
    <xdr:sp macro="" textlink="">
      <xdr:nvSpPr>
        <xdr:cNvPr id="435" name="CustomShape 1">
          <a:extLst>
            <a:ext uri="{FF2B5EF4-FFF2-40B4-BE49-F238E27FC236}">
              <a16:creationId xmlns:a16="http://schemas.microsoft.com/office/drawing/2014/main" id="{00000000-0008-0000-0B00-0000B3010000}"/>
            </a:ext>
          </a:extLst>
        </xdr:cNvPr>
        <xdr:cNvSpPr/>
      </xdr:nvSpPr>
      <xdr:spPr>
        <a:xfrm>
          <a:off x="3060360" y="7839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32</xdr:row>
      <xdr:rowOff>276840</xdr:rowOff>
    </xdr:from>
    <xdr:to>
      <xdr:col>4</xdr:col>
      <xdr:colOff>383760</xdr:colOff>
      <xdr:row>33</xdr:row>
      <xdr:rowOff>171720</xdr:rowOff>
    </xdr:to>
    <xdr:sp macro="" textlink="">
      <xdr:nvSpPr>
        <xdr:cNvPr id="436" name="CustomShape 1">
          <a:extLst>
            <a:ext uri="{FF2B5EF4-FFF2-40B4-BE49-F238E27FC236}">
              <a16:creationId xmlns:a16="http://schemas.microsoft.com/office/drawing/2014/main" id="{00000000-0008-0000-0B00-0000B4010000}"/>
            </a:ext>
          </a:extLst>
        </xdr:cNvPr>
        <xdr:cNvSpPr/>
      </xdr:nvSpPr>
      <xdr:spPr>
        <a:xfrm>
          <a:off x="3060360" y="7839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23</xdr:row>
      <xdr:rowOff>276840</xdr:rowOff>
    </xdr:from>
    <xdr:to>
      <xdr:col>4</xdr:col>
      <xdr:colOff>383760</xdr:colOff>
      <xdr:row>24</xdr:row>
      <xdr:rowOff>171720</xdr:rowOff>
    </xdr:to>
    <xdr:sp macro="" textlink="">
      <xdr:nvSpPr>
        <xdr:cNvPr id="437" name="CustomShape 1">
          <a:extLst>
            <a:ext uri="{FF2B5EF4-FFF2-40B4-BE49-F238E27FC236}">
              <a16:creationId xmlns:a16="http://schemas.microsoft.com/office/drawing/2014/main" id="{00000000-0008-0000-0B00-0000B5010000}"/>
            </a:ext>
          </a:extLst>
        </xdr:cNvPr>
        <xdr:cNvSpPr/>
      </xdr:nvSpPr>
      <xdr:spPr>
        <a:xfrm>
          <a:off x="3060360" y="5553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23</xdr:row>
      <xdr:rowOff>276840</xdr:rowOff>
    </xdr:from>
    <xdr:to>
      <xdr:col>4</xdr:col>
      <xdr:colOff>383760</xdr:colOff>
      <xdr:row>24</xdr:row>
      <xdr:rowOff>171720</xdr:rowOff>
    </xdr:to>
    <xdr:sp macro="" textlink="">
      <xdr:nvSpPr>
        <xdr:cNvPr id="438" name="CustomShape 1">
          <a:extLst>
            <a:ext uri="{FF2B5EF4-FFF2-40B4-BE49-F238E27FC236}">
              <a16:creationId xmlns:a16="http://schemas.microsoft.com/office/drawing/2014/main" id="{00000000-0008-0000-0B00-0000B6010000}"/>
            </a:ext>
          </a:extLst>
        </xdr:cNvPr>
        <xdr:cNvSpPr/>
      </xdr:nvSpPr>
      <xdr:spPr>
        <a:xfrm>
          <a:off x="3060360" y="5553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23</xdr:row>
      <xdr:rowOff>276840</xdr:rowOff>
    </xdr:from>
    <xdr:to>
      <xdr:col>4</xdr:col>
      <xdr:colOff>383760</xdr:colOff>
      <xdr:row>24</xdr:row>
      <xdr:rowOff>171720</xdr:rowOff>
    </xdr:to>
    <xdr:sp macro="" textlink="">
      <xdr:nvSpPr>
        <xdr:cNvPr id="439" name="CustomShape 1">
          <a:extLst>
            <a:ext uri="{FF2B5EF4-FFF2-40B4-BE49-F238E27FC236}">
              <a16:creationId xmlns:a16="http://schemas.microsoft.com/office/drawing/2014/main" id="{00000000-0008-0000-0B00-0000B7010000}"/>
            </a:ext>
          </a:extLst>
        </xdr:cNvPr>
        <xdr:cNvSpPr/>
      </xdr:nvSpPr>
      <xdr:spPr>
        <a:xfrm>
          <a:off x="3060360" y="5553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20</xdr:row>
      <xdr:rowOff>295920</xdr:rowOff>
    </xdr:from>
    <xdr:to>
      <xdr:col>4</xdr:col>
      <xdr:colOff>445680</xdr:colOff>
      <xdr:row>22</xdr:row>
      <xdr:rowOff>24120</xdr:rowOff>
    </xdr:to>
    <xdr:sp macro="" textlink="">
      <xdr:nvSpPr>
        <xdr:cNvPr id="440" name="CustomShape 1">
          <a:extLst>
            <a:ext uri="{FF2B5EF4-FFF2-40B4-BE49-F238E27FC236}">
              <a16:creationId xmlns:a16="http://schemas.microsoft.com/office/drawing/2014/main" id="{00000000-0008-0000-0B00-0000B8010000}"/>
            </a:ext>
          </a:extLst>
        </xdr:cNvPr>
        <xdr:cNvSpPr/>
      </xdr:nvSpPr>
      <xdr:spPr>
        <a:xfrm>
          <a:off x="3060360" y="4696200"/>
          <a:ext cx="80640" cy="318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20</xdr:row>
      <xdr:rowOff>295920</xdr:rowOff>
    </xdr:from>
    <xdr:to>
      <xdr:col>4</xdr:col>
      <xdr:colOff>445680</xdr:colOff>
      <xdr:row>22</xdr:row>
      <xdr:rowOff>24120</xdr:rowOff>
    </xdr:to>
    <xdr:sp macro="" textlink="">
      <xdr:nvSpPr>
        <xdr:cNvPr id="441" name="CustomShape 1">
          <a:extLst>
            <a:ext uri="{FF2B5EF4-FFF2-40B4-BE49-F238E27FC236}">
              <a16:creationId xmlns:a16="http://schemas.microsoft.com/office/drawing/2014/main" id="{00000000-0008-0000-0B00-0000B9010000}"/>
            </a:ext>
          </a:extLst>
        </xdr:cNvPr>
        <xdr:cNvSpPr/>
      </xdr:nvSpPr>
      <xdr:spPr>
        <a:xfrm>
          <a:off x="3060360" y="4696200"/>
          <a:ext cx="80640" cy="318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650880</xdr:colOff>
      <xdr:row>21</xdr:row>
      <xdr:rowOff>172080</xdr:rowOff>
    </xdr:from>
    <xdr:to>
      <xdr:col>4</xdr:col>
      <xdr:colOff>731520</xdr:colOff>
      <xdr:row>22</xdr:row>
      <xdr:rowOff>205200</xdr:rowOff>
    </xdr:to>
    <xdr:sp macro="" textlink="">
      <xdr:nvSpPr>
        <xdr:cNvPr id="442" name="CustomShape 1">
          <a:extLst>
            <a:ext uri="{FF2B5EF4-FFF2-40B4-BE49-F238E27FC236}">
              <a16:creationId xmlns:a16="http://schemas.microsoft.com/office/drawing/2014/main" id="{00000000-0008-0000-0B00-0000BA010000}"/>
            </a:ext>
          </a:extLst>
        </xdr:cNvPr>
        <xdr:cNvSpPr/>
      </xdr:nvSpPr>
      <xdr:spPr>
        <a:xfrm>
          <a:off x="3346200" y="4877280"/>
          <a:ext cx="80640" cy="318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32</xdr:row>
      <xdr:rowOff>276840</xdr:rowOff>
    </xdr:from>
    <xdr:to>
      <xdr:col>4</xdr:col>
      <xdr:colOff>383760</xdr:colOff>
      <xdr:row>33</xdr:row>
      <xdr:rowOff>171720</xdr:rowOff>
    </xdr:to>
    <xdr:sp macro="" textlink="">
      <xdr:nvSpPr>
        <xdr:cNvPr id="443" name="CustomShape 1">
          <a:extLst>
            <a:ext uri="{FF2B5EF4-FFF2-40B4-BE49-F238E27FC236}">
              <a16:creationId xmlns:a16="http://schemas.microsoft.com/office/drawing/2014/main" id="{00000000-0008-0000-0B00-0000BB010000}"/>
            </a:ext>
          </a:extLst>
        </xdr:cNvPr>
        <xdr:cNvSpPr/>
      </xdr:nvSpPr>
      <xdr:spPr>
        <a:xfrm>
          <a:off x="3060360" y="7839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32</xdr:row>
      <xdr:rowOff>276840</xdr:rowOff>
    </xdr:from>
    <xdr:to>
      <xdr:col>4</xdr:col>
      <xdr:colOff>383760</xdr:colOff>
      <xdr:row>33</xdr:row>
      <xdr:rowOff>171720</xdr:rowOff>
    </xdr:to>
    <xdr:sp macro="" textlink="">
      <xdr:nvSpPr>
        <xdr:cNvPr id="444" name="CustomShape 1">
          <a:extLst>
            <a:ext uri="{FF2B5EF4-FFF2-40B4-BE49-F238E27FC236}">
              <a16:creationId xmlns:a16="http://schemas.microsoft.com/office/drawing/2014/main" id="{00000000-0008-0000-0B00-0000BC010000}"/>
            </a:ext>
          </a:extLst>
        </xdr:cNvPr>
        <xdr:cNvSpPr/>
      </xdr:nvSpPr>
      <xdr:spPr>
        <a:xfrm>
          <a:off x="3060360" y="7839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32</xdr:row>
      <xdr:rowOff>276840</xdr:rowOff>
    </xdr:from>
    <xdr:to>
      <xdr:col>4</xdr:col>
      <xdr:colOff>383760</xdr:colOff>
      <xdr:row>33</xdr:row>
      <xdr:rowOff>171720</xdr:rowOff>
    </xdr:to>
    <xdr:sp macro="" textlink="">
      <xdr:nvSpPr>
        <xdr:cNvPr id="445" name="CustomShape 1">
          <a:extLst>
            <a:ext uri="{FF2B5EF4-FFF2-40B4-BE49-F238E27FC236}">
              <a16:creationId xmlns:a16="http://schemas.microsoft.com/office/drawing/2014/main" id="{00000000-0008-0000-0B00-0000BD010000}"/>
            </a:ext>
          </a:extLst>
        </xdr:cNvPr>
        <xdr:cNvSpPr/>
      </xdr:nvSpPr>
      <xdr:spPr>
        <a:xfrm>
          <a:off x="3060360" y="783936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33</xdr:row>
      <xdr:rowOff>276840</xdr:rowOff>
    </xdr:from>
    <xdr:to>
      <xdr:col>4</xdr:col>
      <xdr:colOff>445680</xdr:colOff>
      <xdr:row>35</xdr:row>
      <xdr:rowOff>76320</xdr:rowOff>
    </xdr:to>
    <xdr:sp macro="" textlink="">
      <xdr:nvSpPr>
        <xdr:cNvPr id="446" name="CustomShape 1">
          <a:extLst>
            <a:ext uri="{FF2B5EF4-FFF2-40B4-BE49-F238E27FC236}">
              <a16:creationId xmlns:a16="http://schemas.microsoft.com/office/drawing/2014/main" id="{00000000-0008-0000-0B00-0000BE010000}"/>
            </a:ext>
          </a:extLst>
        </xdr:cNvPr>
        <xdr:cNvSpPr/>
      </xdr:nvSpPr>
      <xdr:spPr>
        <a:xfrm>
          <a:off x="3060360" y="8125200"/>
          <a:ext cx="80640" cy="36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33</xdr:row>
      <xdr:rowOff>276840</xdr:rowOff>
    </xdr:from>
    <xdr:to>
      <xdr:col>4</xdr:col>
      <xdr:colOff>445680</xdr:colOff>
      <xdr:row>35</xdr:row>
      <xdr:rowOff>76320</xdr:rowOff>
    </xdr:to>
    <xdr:sp macro="" textlink="">
      <xdr:nvSpPr>
        <xdr:cNvPr id="447" name="CustomShape 1">
          <a:extLst>
            <a:ext uri="{FF2B5EF4-FFF2-40B4-BE49-F238E27FC236}">
              <a16:creationId xmlns:a16="http://schemas.microsoft.com/office/drawing/2014/main" id="{00000000-0008-0000-0B00-0000BF010000}"/>
            </a:ext>
          </a:extLst>
        </xdr:cNvPr>
        <xdr:cNvSpPr/>
      </xdr:nvSpPr>
      <xdr:spPr>
        <a:xfrm>
          <a:off x="3060360" y="8125200"/>
          <a:ext cx="80640" cy="36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33</xdr:row>
      <xdr:rowOff>276840</xdr:rowOff>
    </xdr:from>
    <xdr:to>
      <xdr:col>4</xdr:col>
      <xdr:colOff>445680</xdr:colOff>
      <xdr:row>35</xdr:row>
      <xdr:rowOff>76320</xdr:rowOff>
    </xdr:to>
    <xdr:sp macro="" textlink="">
      <xdr:nvSpPr>
        <xdr:cNvPr id="448" name="CustomShape 1">
          <a:extLst>
            <a:ext uri="{FF2B5EF4-FFF2-40B4-BE49-F238E27FC236}">
              <a16:creationId xmlns:a16="http://schemas.microsoft.com/office/drawing/2014/main" id="{00000000-0008-0000-0B00-0000C0010000}"/>
            </a:ext>
          </a:extLst>
        </xdr:cNvPr>
        <xdr:cNvSpPr/>
      </xdr:nvSpPr>
      <xdr:spPr>
        <a:xfrm>
          <a:off x="3060360" y="8125200"/>
          <a:ext cx="80640" cy="3614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22</xdr:row>
      <xdr:rowOff>276480</xdr:rowOff>
    </xdr:from>
    <xdr:to>
      <xdr:col>4</xdr:col>
      <xdr:colOff>383760</xdr:colOff>
      <xdr:row>23</xdr:row>
      <xdr:rowOff>171720</xdr:rowOff>
    </xdr:to>
    <xdr:sp macro="" textlink="">
      <xdr:nvSpPr>
        <xdr:cNvPr id="449" name="CustomShape 1">
          <a:extLst>
            <a:ext uri="{FF2B5EF4-FFF2-40B4-BE49-F238E27FC236}">
              <a16:creationId xmlns:a16="http://schemas.microsoft.com/office/drawing/2014/main" id="{00000000-0008-0000-0B00-0000C1010000}"/>
            </a:ext>
          </a:extLst>
        </xdr:cNvPr>
        <xdr:cNvSpPr/>
      </xdr:nvSpPr>
      <xdr:spPr>
        <a:xfrm>
          <a:off x="3060360" y="5267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22</xdr:row>
      <xdr:rowOff>276480</xdr:rowOff>
    </xdr:from>
    <xdr:to>
      <xdr:col>4</xdr:col>
      <xdr:colOff>383760</xdr:colOff>
      <xdr:row>23</xdr:row>
      <xdr:rowOff>171720</xdr:rowOff>
    </xdr:to>
    <xdr:sp macro="" textlink="">
      <xdr:nvSpPr>
        <xdr:cNvPr id="450" name="CustomShape 1">
          <a:extLst>
            <a:ext uri="{FF2B5EF4-FFF2-40B4-BE49-F238E27FC236}">
              <a16:creationId xmlns:a16="http://schemas.microsoft.com/office/drawing/2014/main" id="{00000000-0008-0000-0B00-0000C2010000}"/>
            </a:ext>
          </a:extLst>
        </xdr:cNvPr>
        <xdr:cNvSpPr/>
      </xdr:nvSpPr>
      <xdr:spPr>
        <a:xfrm>
          <a:off x="3060360" y="5267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22</xdr:row>
      <xdr:rowOff>276480</xdr:rowOff>
    </xdr:from>
    <xdr:to>
      <xdr:col>4</xdr:col>
      <xdr:colOff>383760</xdr:colOff>
      <xdr:row>23</xdr:row>
      <xdr:rowOff>171720</xdr:rowOff>
    </xdr:to>
    <xdr:sp macro="" textlink="">
      <xdr:nvSpPr>
        <xdr:cNvPr id="451" name="CustomShape 1">
          <a:extLst>
            <a:ext uri="{FF2B5EF4-FFF2-40B4-BE49-F238E27FC236}">
              <a16:creationId xmlns:a16="http://schemas.microsoft.com/office/drawing/2014/main" id="{00000000-0008-0000-0B00-0000C3010000}"/>
            </a:ext>
          </a:extLst>
        </xdr:cNvPr>
        <xdr:cNvSpPr/>
      </xdr:nvSpPr>
      <xdr:spPr>
        <a:xfrm>
          <a:off x="3060360" y="5267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22</xdr:row>
      <xdr:rowOff>276480</xdr:rowOff>
    </xdr:from>
    <xdr:to>
      <xdr:col>4</xdr:col>
      <xdr:colOff>383760</xdr:colOff>
      <xdr:row>23</xdr:row>
      <xdr:rowOff>171720</xdr:rowOff>
    </xdr:to>
    <xdr:sp macro="" textlink="">
      <xdr:nvSpPr>
        <xdr:cNvPr id="452" name="CustomShape 1">
          <a:extLst>
            <a:ext uri="{FF2B5EF4-FFF2-40B4-BE49-F238E27FC236}">
              <a16:creationId xmlns:a16="http://schemas.microsoft.com/office/drawing/2014/main" id="{00000000-0008-0000-0B00-0000C4010000}"/>
            </a:ext>
          </a:extLst>
        </xdr:cNvPr>
        <xdr:cNvSpPr/>
      </xdr:nvSpPr>
      <xdr:spPr>
        <a:xfrm>
          <a:off x="3060360" y="526752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21</xdr:row>
      <xdr:rowOff>276840</xdr:rowOff>
    </xdr:from>
    <xdr:to>
      <xdr:col>4</xdr:col>
      <xdr:colOff>383760</xdr:colOff>
      <xdr:row>22</xdr:row>
      <xdr:rowOff>171720</xdr:rowOff>
    </xdr:to>
    <xdr:sp macro="" textlink="">
      <xdr:nvSpPr>
        <xdr:cNvPr id="453" name="CustomShape 1">
          <a:extLst>
            <a:ext uri="{FF2B5EF4-FFF2-40B4-BE49-F238E27FC236}">
              <a16:creationId xmlns:a16="http://schemas.microsoft.com/office/drawing/2014/main" id="{00000000-0008-0000-0B00-0000C5010000}"/>
            </a:ext>
          </a:extLst>
        </xdr:cNvPr>
        <xdr:cNvSpPr/>
      </xdr:nvSpPr>
      <xdr:spPr>
        <a:xfrm>
          <a:off x="3060360" y="498204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21</xdr:row>
      <xdr:rowOff>276840</xdr:rowOff>
    </xdr:from>
    <xdr:to>
      <xdr:col>4</xdr:col>
      <xdr:colOff>383760</xdr:colOff>
      <xdr:row>22</xdr:row>
      <xdr:rowOff>171720</xdr:rowOff>
    </xdr:to>
    <xdr:sp macro="" textlink="">
      <xdr:nvSpPr>
        <xdr:cNvPr id="454" name="CustomShape 1">
          <a:extLst>
            <a:ext uri="{FF2B5EF4-FFF2-40B4-BE49-F238E27FC236}">
              <a16:creationId xmlns:a16="http://schemas.microsoft.com/office/drawing/2014/main" id="{00000000-0008-0000-0B00-0000C6010000}"/>
            </a:ext>
          </a:extLst>
        </xdr:cNvPr>
        <xdr:cNvSpPr/>
      </xdr:nvSpPr>
      <xdr:spPr>
        <a:xfrm>
          <a:off x="3060360" y="498204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365040</xdr:colOff>
      <xdr:row>21</xdr:row>
      <xdr:rowOff>276840</xdr:rowOff>
    </xdr:from>
    <xdr:to>
      <xdr:col>4</xdr:col>
      <xdr:colOff>383760</xdr:colOff>
      <xdr:row>22</xdr:row>
      <xdr:rowOff>171720</xdr:rowOff>
    </xdr:to>
    <xdr:sp macro="" textlink="">
      <xdr:nvSpPr>
        <xdr:cNvPr id="455" name="CustomShape 1">
          <a:extLst>
            <a:ext uri="{FF2B5EF4-FFF2-40B4-BE49-F238E27FC236}">
              <a16:creationId xmlns:a16="http://schemas.microsoft.com/office/drawing/2014/main" id="{00000000-0008-0000-0B00-0000C7010000}"/>
            </a:ext>
          </a:extLst>
        </xdr:cNvPr>
        <xdr:cNvSpPr/>
      </xdr:nvSpPr>
      <xdr:spPr>
        <a:xfrm>
          <a:off x="3060360" y="4982040"/>
          <a:ext cx="18720" cy="180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56" name="CustomShape 1">
          <a:extLst>
            <a:ext uri="{FF2B5EF4-FFF2-40B4-BE49-F238E27FC236}">
              <a16:creationId xmlns:a16="http://schemas.microsoft.com/office/drawing/2014/main" id="{00000000-0008-0000-0B00-0000C8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57" name="CustomShape 1">
          <a:extLst>
            <a:ext uri="{FF2B5EF4-FFF2-40B4-BE49-F238E27FC236}">
              <a16:creationId xmlns:a16="http://schemas.microsoft.com/office/drawing/2014/main" id="{00000000-0008-0000-0B00-0000C9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58" name="CustomShape 1">
          <a:extLst>
            <a:ext uri="{FF2B5EF4-FFF2-40B4-BE49-F238E27FC236}">
              <a16:creationId xmlns:a16="http://schemas.microsoft.com/office/drawing/2014/main" id="{00000000-0008-0000-0B00-0000CA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59" name="CustomShape 1">
          <a:extLst>
            <a:ext uri="{FF2B5EF4-FFF2-40B4-BE49-F238E27FC236}">
              <a16:creationId xmlns:a16="http://schemas.microsoft.com/office/drawing/2014/main" id="{00000000-0008-0000-0B00-0000CB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0" name="CustomShape 1">
          <a:extLst>
            <a:ext uri="{FF2B5EF4-FFF2-40B4-BE49-F238E27FC236}">
              <a16:creationId xmlns:a16="http://schemas.microsoft.com/office/drawing/2014/main" id="{00000000-0008-0000-0B00-0000CC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1" name="CustomShape 1">
          <a:extLst>
            <a:ext uri="{FF2B5EF4-FFF2-40B4-BE49-F238E27FC236}">
              <a16:creationId xmlns:a16="http://schemas.microsoft.com/office/drawing/2014/main" id="{00000000-0008-0000-0B00-0000CD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2" name="CustomShape 1">
          <a:extLst>
            <a:ext uri="{FF2B5EF4-FFF2-40B4-BE49-F238E27FC236}">
              <a16:creationId xmlns:a16="http://schemas.microsoft.com/office/drawing/2014/main" id="{00000000-0008-0000-0B00-0000CE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3" name="CustomShape 1">
          <a:extLst>
            <a:ext uri="{FF2B5EF4-FFF2-40B4-BE49-F238E27FC236}">
              <a16:creationId xmlns:a16="http://schemas.microsoft.com/office/drawing/2014/main" id="{00000000-0008-0000-0B00-0000CF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4" name="CustomShape 1">
          <a:extLst>
            <a:ext uri="{FF2B5EF4-FFF2-40B4-BE49-F238E27FC236}">
              <a16:creationId xmlns:a16="http://schemas.microsoft.com/office/drawing/2014/main" id="{00000000-0008-0000-0B00-0000D0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5" name="CustomShape 1">
          <a:extLst>
            <a:ext uri="{FF2B5EF4-FFF2-40B4-BE49-F238E27FC236}">
              <a16:creationId xmlns:a16="http://schemas.microsoft.com/office/drawing/2014/main" id="{00000000-0008-0000-0B00-0000D1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6" name="CustomShape 1">
          <a:extLst>
            <a:ext uri="{FF2B5EF4-FFF2-40B4-BE49-F238E27FC236}">
              <a16:creationId xmlns:a16="http://schemas.microsoft.com/office/drawing/2014/main" id="{00000000-0008-0000-0B00-0000D2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7" name="CustomShape 1">
          <a:extLst>
            <a:ext uri="{FF2B5EF4-FFF2-40B4-BE49-F238E27FC236}">
              <a16:creationId xmlns:a16="http://schemas.microsoft.com/office/drawing/2014/main" id="{00000000-0008-0000-0B00-0000D3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8" name="CustomShape 1">
          <a:extLst>
            <a:ext uri="{FF2B5EF4-FFF2-40B4-BE49-F238E27FC236}">
              <a16:creationId xmlns:a16="http://schemas.microsoft.com/office/drawing/2014/main" id="{00000000-0008-0000-0B00-0000D4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69" name="CustomShape 1">
          <a:extLst>
            <a:ext uri="{FF2B5EF4-FFF2-40B4-BE49-F238E27FC236}">
              <a16:creationId xmlns:a16="http://schemas.microsoft.com/office/drawing/2014/main" id="{00000000-0008-0000-0B00-0000D5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0" name="CustomShape 1">
          <a:extLst>
            <a:ext uri="{FF2B5EF4-FFF2-40B4-BE49-F238E27FC236}">
              <a16:creationId xmlns:a16="http://schemas.microsoft.com/office/drawing/2014/main" id="{00000000-0008-0000-0B00-0000D6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1" name="CustomShape 1">
          <a:extLst>
            <a:ext uri="{FF2B5EF4-FFF2-40B4-BE49-F238E27FC236}">
              <a16:creationId xmlns:a16="http://schemas.microsoft.com/office/drawing/2014/main" id="{00000000-0008-0000-0B00-0000D7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2" name="CustomShape 1">
          <a:extLst>
            <a:ext uri="{FF2B5EF4-FFF2-40B4-BE49-F238E27FC236}">
              <a16:creationId xmlns:a16="http://schemas.microsoft.com/office/drawing/2014/main" id="{00000000-0008-0000-0B00-0000D8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3" name="CustomShape 1">
          <a:extLst>
            <a:ext uri="{FF2B5EF4-FFF2-40B4-BE49-F238E27FC236}">
              <a16:creationId xmlns:a16="http://schemas.microsoft.com/office/drawing/2014/main" id="{00000000-0008-0000-0B00-0000D9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4" name="CustomShape 1">
          <a:extLst>
            <a:ext uri="{FF2B5EF4-FFF2-40B4-BE49-F238E27FC236}">
              <a16:creationId xmlns:a16="http://schemas.microsoft.com/office/drawing/2014/main" id="{00000000-0008-0000-0B00-0000DA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5" name="CustomShape 1">
          <a:extLst>
            <a:ext uri="{FF2B5EF4-FFF2-40B4-BE49-F238E27FC236}">
              <a16:creationId xmlns:a16="http://schemas.microsoft.com/office/drawing/2014/main" id="{00000000-0008-0000-0B00-0000DB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6" name="CustomShape 1">
          <a:extLst>
            <a:ext uri="{FF2B5EF4-FFF2-40B4-BE49-F238E27FC236}">
              <a16:creationId xmlns:a16="http://schemas.microsoft.com/office/drawing/2014/main" id="{00000000-0008-0000-0B00-0000DC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7" name="CustomShape 1">
          <a:extLst>
            <a:ext uri="{FF2B5EF4-FFF2-40B4-BE49-F238E27FC236}">
              <a16:creationId xmlns:a16="http://schemas.microsoft.com/office/drawing/2014/main" id="{00000000-0008-0000-0B00-0000DD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8" name="CustomShape 1">
          <a:extLst>
            <a:ext uri="{FF2B5EF4-FFF2-40B4-BE49-F238E27FC236}">
              <a16:creationId xmlns:a16="http://schemas.microsoft.com/office/drawing/2014/main" id="{00000000-0008-0000-0B00-0000DE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79" name="CustomShape 1">
          <a:extLst>
            <a:ext uri="{FF2B5EF4-FFF2-40B4-BE49-F238E27FC236}">
              <a16:creationId xmlns:a16="http://schemas.microsoft.com/office/drawing/2014/main" id="{00000000-0008-0000-0B00-0000DF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0" name="CustomShape 1">
          <a:extLst>
            <a:ext uri="{FF2B5EF4-FFF2-40B4-BE49-F238E27FC236}">
              <a16:creationId xmlns:a16="http://schemas.microsoft.com/office/drawing/2014/main" id="{00000000-0008-0000-0B00-0000E0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1" name="CustomShape 1">
          <a:extLst>
            <a:ext uri="{FF2B5EF4-FFF2-40B4-BE49-F238E27FC236}">
              <a16:creationId xmlns:a16="http://schemas.microsoft.com/office/drawing/2014/main" id="{00000000-0008-0000-0B00-0000E1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2" name="CustomShape 1">
          <a:extLst>
            <a:ext uri="{FF2B5EF4-FFF2-40B4-BE49-F238E27FC236}">
              <a16:creationId xmlns:a16="http://schemas.microsoft.com/office/drawing/2014/main" id="{00000000-0008-0000-0B00-0000E2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3" name="CustomShape 1">
          <a:extLst>
            <a:ext uri="{FF2B5EF4-FFF2-40B4-BE49-F238E27FC236}">
              <a16:creationId xmlns:a16="http://schemas.microsoft.com/office/drawing/2014/main" id="{00000000-0008-0000-0B00-0000E3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4" name="CustomShape 1">
          <a:extLst>
            <a:ext uri="{FF2B5EF4-FFF2-40B4-BE49-F238E27FC236}">
              <a16:creationId xmlns:a16="http://schemas.microsoft.com/office/drawing/2014/main" id="{00000000-0008-0000-0B00-0000E4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5" name="CustomShape 1">
          <a:extLst>
            <a:ext uri="{FF2B5EF4-FFF2-40B4-BE49-F238E27FC236}">
              <a16:creationId xmlns:a16="http://schemas.microsoft.com/office/drawing/2014/main" id="{00000000-0008-0000-0B00-0000E5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6" name="CustomShape 1">
          <a:extLst>
            <a:ext uri="{FF2B5EF4-FFF2-40B4-BE49-F238E27FC236}">
              <a16:creationId xmlns:a16="http://schemas.microsoft.com/office/drawing/2014/main" id="{00000000-0008-0000-0B00-0000E6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7" name="CustomShape 1">
          <a:extLst>
            <a:ext uri="{FF2B5EF4-FFF2-40B4-BE49-F238E27FC236}">
              <a16:creationId xmlns:a16="http://schemas.microsoft.com/office/drawing/2014/main" id="{00000000-0008-0000-0B00-0000E7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8" name="CustomShape 1">
          <a:extLst>
            <a:ext uri="{FF2B5EF4-FFF2-40B4-BE49-F238E27FC236}">
              <a16:creationId xmlns:a16="http://schemas.microsoft.com/office/drawing/2014/main" id="{00000000-0008-0000-0B00-0000E8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89" name="CustomShape 1">
          <a:extLst>
            <a:ext uri="{FF2B5EF4-FFF2-40B4-BE49-F238E27FC236}">
              <a16:creationId xmlns:a16="http://schemas.microsoft.com/office/drawing/2014/main" id="{00000000-0008-0000-0B00-0000E9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0" name="CustomShape 1">
          <a:extLst>
            <a:ext uri="{FF2B5EF4-FFF2-40B4-BE49-F238E27FC236}">
              <a16:creationId xmlns:a16="http://schemas.microsoft.com/office/drawing/2014/main" id="{00000000-0008-0000-0B00-0000EA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1" name="CustomShape 1">
          <a:extLst>
            <a:ext uri="{FF2B5EF4-FFF2-40B4-BE49-F238E27FC236}">
              <a16:creationId xmlns:a16="http://schemas.microsoft.com/office/drawing/2014/main" id="{00000000-0008-0000-0B00-0000EB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2" name="CustomShape 1">
          <a:extLst>
            <a:ext uri="{FF2B5EF4-FFF2-40B4-BE49-F238E27FC236}">
              <a16:creationId xmlns:a16="http://schemas.microsoft.com/office/drawing/2014/main" id="{00000000-0008-0000-0B00-0000EC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3" name="CustomShape 1">
          <a:extLst>
            <a:ext uri="{FF2B5EF4-FFF2-40B4-BE49-F238E27FC236}">
              <a16:creationId xmlns:a16="http://schemas.microsoft.com/office/drawing/2014/main" id="{00000000-0008-0000-0B00-0000ED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4" name="CustomShape 1">
          <a:extLst>
            <a:ext uri="{FF2B5EF4-FFF2-40B4-BE49-F238E27FC236}">
              <a16:creationId xmlns:a16="http://schemas.microsoft.com/office/drawing/2014/main" id="{00000000-0008-0000-0B00-0000EE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5" name="CustomShape 1">
          <a:extLst>
            <a:ext uri="{FF2B5EF4-FFF2-40B4-BE49-F238E27FC236}">
              <a16:creationId xmlns:a16="http://schemas.microsoft.com/office/drawing/2014/main" id="{00000000-0008-0000-0B00-0000EF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6" name="CustomShape 1">
          <a:extLst>
            <a:ext uri="{FF2B5EF4-FFF2-40B4-BE49-F238E27FC236}">
              <a16:creationId xmlns:a16="http://schemas.microsoft.com/office/drawing/2014/main" id="{00000000-0008-0000-0B00-0000F0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7" name="CustomShape 1">
          <a:extLst>
            <a:ext uri="{FF2B5EF4-FFF2-40B4-BE49-F238E27FC236}">
              <a16:creationId xmlns:a16="http://schemas.microsoft.com/office/drawing/2014/main" id="{00000000-0008-0000-0B00-0000F1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8" name="CustomShape 1">
          <a:extLst>
            <a:ext uri="{FF2B5EF4-FFF2-40B4-BE49-F238E27FC236}">
              <a16:creationId xmlns:a16="http://schemas.microsoft.com/office/drawing/2014/main" id="{00000000-0008-0000-0B00-0000F2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499" name="CustomShape 1">
          <a:extLst>
            <a:ext uri="{FF2B5EF4-FFF2-40B4-BE49-F238E27FC236}">
              <a16:creationId xmlns:a16="http://schemas.microsoft.com/office/drawing/2014/main" id="{00000000-0008-0000-0B00-0000F3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0" name="CustomShape 1">
          <a:extLst>
            <a:ext uri="{FF2B5EF4-FFF2-40B4-BE49-F238E27FC236}">
              <a16:creationId xmlns:a16="http://schemas.microsoft.com/office/drawing/2014/main" id="{00000000-0008-0000-0B00-0000F4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1" name="CustomShape 1">
          <a:extLst>
            <a:ext uri="{FF2B5EF4-FFF2-40B4-BE49-F238E27FC236}">
              <a16:creationId xmlns:a16="http://schemas.microsoft.com/office/drawing/2014/main" id="{00000000-0008-0000-0B00-0000F5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2" name="CustomShape 1">
          <a:extLst>
            <a:ext uri="{FF2B5EF4-FFF2-40B4-BE49-F238E27FC236}">
              <a16:creationId xmlns:a16="http://schemas.microsoft.com/office/drawing/2014/main" id="{00000000-0008-0000-0B00-0000F6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3" name="CustomShape 1">
          <a:extLst>
            <a:ext uri="{FF2B5EF4-FFF2-40B4-BE49-F238E27FC236}">
              <a16:creationId xmlns:a16="http://schemas.microsoft.com/office/drawing/2014/main" id="{00000000-0008-0000-0B00-0000F7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4" name="CustomShape 1">
          <a:extLst>
            <a:ext uri="{FF2B5EF4-FFF2-40B4-BE49-F238E27FC236}">
              <a16:creationId xmlns:a16="http://schemas.microsoft.com/office/drawing/2014/main" id="{00000000-0008-0000-0B00-0000F8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36360</xdr:colOff>
      <xdr:row>38</xdr:row>
      <xdr:rowOff>276840</xdr:rowOff>
    </xdr:from>
    <xdr:to>
      <xdr:col>6</xdr:col>
      <xdr:colOff>372600</xdr:colOff>
      <xdr:row>39</xdr:row>
      <xdr:rowOff>119520</xdr:rowOff>
    </xdr:to>
    <xdr:sp macro="" textlink="">
      <xdr:nvSpPr>
        <xdr:cNvPr id="505" name="CustomShape 1">
          <a:extLst>
            <a:ext uri="{FF2B5EF4-FFF2-40B4-BE49-F238E27FC236}">
              <a16:creationId xmlns:a16="http://schemas.microsoft.com/office/drawing/2014/main" id="{00000000-0008-0000-0B00-0000F9010000}"/>
            </a:ext>
          </a:extLst>
        </xdr:cNvPr>
        <xdr:cNvSpPr/>
      </xdr:nvSpPr>
      <xdr:spPr>
        <a:xfrm>
          <a:off x="4132080" y="9249120"/>
          <a:ext cx="33624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6" name="CustomShape 1">
          <a:extLst>
            <a:ext uri="{FF2B5EF4-FFF2-40B4-BE49-F238E27FC236}">
              <a16:creationId xmlns:a16="http://schemas.microsoft.com/office/drawing/2014/main" id="{00000000-0008-0000-0B00-0000FA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7" name="CustomShape 1">
          <a:extLst>
            <a:ext uri="{FF2B5EF4-FFF2-40B4-BE49-F238E27FC236}">
              <a16:creationId xmlns:a16="http://schemas.microsoft.com/office/drawing/2014/main" id="{00000000-0008-0000-0B00-0000FB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8" name="CustomShape 1">
          <a:extLst>
            <a:ext uri="{FF2B5EF4-FFF2-40B4-BE49-F238E27FC236}">
              <a16:creationId xmlns:a16="http://schemas.microsoft.com/office/drawing/2014/main" id="{00000000-0008-0000-0B00-0000FC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09" name="CustomShape 1">
          <a:extLst>
            <a:ext uri="{FF2B5EF4-FFF2-40B4-BE49-F238E27FC236}">
              <a16:creationId xmlns:a16="http://schemas.microsoft.com/office/drawing/2014/main" id="{00000000-0008-0000-0B00-0000FD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0" name="CustomShape 1">
          <a:extLst>
            <a:ext uri="{FF2B5EF4-FFF2-40B4-BE49-F238E27FC236}">
              <a16:creationId xmlns:a16="http://schemas.microsoft.com/office/drawing/2014/main" id="{00000000-0008-0000-0B00-0000FE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1" name="CustomShape 1">
          <a:extLst>
            <a:ext uri="{FF2B5EF4-FFF2-40B4-BE49-F238E27FC236}">
              <a16:creationId xmlns:a16="http://schemas.microsoft.com/office/drawing/2014/main" id="{00000000-0008-0000-0B00-0000FF01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2" name="CustomShape 1">
          <a:extLst>
            <a:ext uri="{FF2B5EF4-FFF2-40B4-BE49-F238E27FC236}">
              <a16:creationId xmlns:a16="http://schemas.microsoft.com/office/drawing/2014/main" id="{00000000-0008-0000-0B00-000000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3" name="CustomShape 1">
          <a:extLst>
            <a:ext uri="{FF2B5EF4-FFF2-40B4-BE49-F238E27FC236}">
              <a16:creationId xmlns:a16="http://schemas.microsoft.com/office/drawing/2014/main" id="{00000000-0008-0000-0B00-000001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4" name="CustomShape 1">
          <a:extLst>
            <a:ext uri="{FF2B5EF4-FFF2-40B4-BE49-F238E27FC236}">
              <a16:creationId xmlns:a16="http://schemas.microsoft.com/office/drawing/2014/main" id="{00000000-0008-0000-0B00-000002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5" name="CustomShape 1">
          <a:extLst>
            <a:ext uri="{FF2B5EF4-FFF2-40B4-BE49-F238E27FC236}">
              <a16:creationId xmlns:a16="http://schemas.microsoft.com/office/drawing/2014/main" id="{00000000-0008-0000-0B00-000003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6" name="CustomShape 1">
          <a:extLst>
            <a:ext uri="{FF2B5EF4-FFF2-40B4-BE49-F238E27FC236}">
              <a16:creationId xmlns:a16="http://schemas.microsoft.com/office/drawing/2014/main" id="{00000000-0008-0000-0B00-000004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7" name="CustomShape 1">
          <a:extLst>
            <a:ext uri="{FF2B5EF4-FFF2-40B4-BE49-F238E27FC236}">
              <a16:creationId xmlns:a16="http://schemas.microsoft.com/office/drawing/2014/main" id="{00000000-0008-0000-0B00-000005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8" name="CustomShape 1">
          <a:extLst>
            <a:ext uri="{FF2B5EF4-FFF2-40B4-BE49-F238E27FC236}">
              <a16:creationId xmlns:a16="http://schemas.microsoft.com/office/drawing/2014/main" id="{00000000-0008-0000-0B00-000006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19" name="CustomShape 1">
          <a:extLst>
            <a:ext uri="{FF2B5EF4-FFF2-40B4-BE49-F238E27FC236}">
              <a16:creationId xmlns:a16="http://schemas.microsoft.com/office/drawing/2014/main" id="{00000000-0008-0000-0B00-000007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0" name="CustomShape 1">
          <a:extLst>
            <a:ext uri="{FF2B5EF4-FFF2-40B4-BE49-F238E27FC236}">
              <a16:creationId xmlns:a16="http://schemas.microsoft.com/office/drawing/2014/main" id="{00000000-0008-0000-0B00-000008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1" name="CustomShape 1">
          <a:extLst>
            <a:ext uri="{FF2B5EF4-FFF2-40B4-BE49-F238E27FC236}">
              <a16:creationId xmlns:a16="http://schemas.microsoft.com/office/drawing/2014/main" id="{00000000-0008-0000-0B00-000009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2" name="CustomShape 1">
          <a:extLst>
            <a:ext uri="{FF2B5EF4-FFF2-40B4-BE49-F238E27FC236}">
              <a16:creationId xmlns:a16="http://schemas.microsoft.com/office/drawing/2014/main" id="{00000000-0008-0000-0B00-00000A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3" name="CustomShape 1">
          <a:extLst>
            <a:ext uri="{FF2B5EF4-FFF2-40B4-BE49-F238E27FC236}">
              <a16:creationId xmlns:a16="http://schemas.microsoft.com/office/drawing/2014/main" id="{00000000-0008-0000-0B00-00000B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4" name="CustomShape 1">
          <a:extLst>
            <a:ext uri="{FF2B5EF4-FFF2-40B4-BE49-F238E27FC236}">
              <a16:creationId xmlns:a16="http://schemas.microsoft.com/office/drawing/2014/main" id="{00000000-0008-0000-0B00-00000C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5" name="CustomShape 1">
          <a:extLst>
            <a:ext uri="{FF2B5EF4-FFF2-40B4-BE49-F238E27FC236}">
              <a16:creationId xmlns:a16="http://schemas.microsoft.com/office/drawing/2014/main" id="{00000000-0008-0000-0B00-00000D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6" name="CustomShape 1">
          <a:extLst>
            <a:ext uri="{FF2B5EF4-FFF2-40B4-BE49-F238E27FC236}">
              <a16:creationId xmlns:a16="http://schemas.microsoft.com/office/drawing/2014/main" id="{00000000-0008-0000-0B00-00000E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7" name="CustomShape 1">
          <a:extLst>
            <a:ext uri="{FF2B5EF4-FFF2-40B4-BE49-F238E27FC236}">
              <a16:creationId xmlns:a16="http://schemas.microsoft.com/office/drawing/2014/main" id="{00000000-0008-0000-0B00-00000F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8" name="CustomShape 1">
          <a:extLst>
            <a:ext uri="{FF2B5EF4-FFF2-40B4-BE49-F238E27FC236}">
              <a16:creationId xmlns:a16="http://schemas.microsoft.com/office/drawing/2014/main" id="{00000000-0008-0000-0B00-000010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29" name="CustomShape 1">
          <a:extLst>
            <a:ext uri="{FF2B5EF4-FFF2-40B4-BE49-F238E27FC236}">
              <a16:creationId xmlns:a16="http://schemas.microsoft.com/office/drawing/2014/main" id="{00000000-0008-0000-0B00-000011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0" name="CustomShape 1">
          <a:extLst>
            <a:ext uri="{FF2B5EF4-FFF2-40B4-BE49-F238E27FC236}">
              <a16:creationId xmlns:a16="http://schemas.microsoft.com/office/drawing/2014/main" id="{00000000-0008-0000-0B00-000012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1" name="CustomShape 1">
          <a:extLst>
            <a:ext uri="{FF2B5EF4-FFF2-40B4-BE49-F238E27FC236}">
              <a16:creationId xmlns:a16="http://schemas.microsoft.com/office/drawing/2014/main" id="{00000000-0008-0000-0B00-000013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2" name="CustomShape 1">
          <a:extLst>
            <a:ext uri="{FF2B5EF4-FFF2-40B4-BE49-F238E27FC236}">
              <a16:creationId xmlns:a16="http://schemas.microsoft.com/office/drawing/2014/main" id="{00000000-0008-0000-0B00-000014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3" name="CustomShape 1">
          <a:extLst>
            <a:ext uri="{FF2B5EF4-FFF2-40B4-BE49-F238E27FC236}">
              <a16:creationId xmlns:a16="http://schemas.microsoft.com/office/drawing/2014/main" id="{00000000-0008-0000-0B00-000015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4" name="CustomShape 1">
          <a:extLst>
            <a:ext uri="{FF2B5EF4-FFF2-40B4-BE49-F238E27FC236}">
              <a16:creationId xmlns:a16="http://schemas.microsoft.com/office/drawing/2014/main" id="{00000000-0008-0000-0B00-000016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5" name="CustomShape 1">
          <a:extLst>
            <a:ext uri="{FF2B5EF4-FFF2-40B4-BE49-F238E27FC236}">
              <a16:creationId xmlns:a16="http://schemas.microsoft.com/office/drawing/2014/main" id="{00000000-0008-0000-0B00-000017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6" name="CustomShape 1">
          <a:extLst>
            <a:ext uri="{FF2B5EF4-FFF2-40B4-BE49-F238E27FC236}">
              <a16:creationId xmlns:a16="http://schemas.microsoft.com/office/drawing/2014/main" id="{00000000-0008-0000-0B00-000018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7" name="CustomShape 1">
          <a:extLst>
            <a:ext uri="{FF2B5EF4-FFF2-40B4-BE49-F238E27FC236}">
              <a16:creationId xmlns:a16="http://schemas.microsoft.com/office/drawing/2014/main" id="{00000000-0008-0000-0B00-000019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8" name="CustomShape 1">
          <a:extLst>
            <a:ext uri="{FF2B5EF4-FFF2-40B4-BE49-F238E27FC236}">
              <a16:creationId xmlns:a16="http://schemas.microsoft.com/office/drawing/2014/main" id="{00000000-0008-0000-0B00-00001A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39" name="CustomShape 1">
          <a:extLst>
            <a:ext uri="{FF2B5EF4-FFF2-40B4-BE49-F238E27FC236}">
              <a16:creationId xmlns:a16="http://schemas.microsoft.com/office/drawing/2014/main" id="{00000000-0008-0000-0B00-00001B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0" name="CustomShape 1">
          <a:extLst>
            <a:ext uri="{FF2B5EF4-FFF2-40B4-BE49-F238E27FC236}">
              <a16:creationId xmlns:a16="http://schemas.microsoft.com/office/drawing/2014/main" id="{00000000-0008-0000-0B00-00001C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1" name="CustomShape 1">
          <a:extLst>
            <a:ext uri="{FF2B5EF4-FFF2-40B4-BE49-F238E27FC236}">
              <a16:creationId xmlns:a16="http://schemas.microsoft.com/office/drawing/2014/main" id="{00000000-0008-0000-0B00-00001D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2" name="CustomShape 1">
          <a:extLst>
            <a:ext uri="{FF2B5EF4-FFF2-40B4-BE49-F238E27FC236}">
              <a16:creationId xmlns:a16="http://schemas.microsoft.com/office/drawing/2014/main" id="{00000000-0008-0000-0B00-00001E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3" name="CustomShape 1">
          <a:extLst>
            <a:ext uri="{FF2B5EF4-FFF2-40B4-BE49-F238E27FC236}">
              <a16:creationId xmlns:a16="http://schemas.microsoft.com/office/drawing/2014/main" id="{00000000-0008-0000-0B00-00001F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4" name="CustomShape 1">
          <a:extLst>
            <a:ext uri="{FF2B5EF4-FFF2-40B4-BE49-F238E27FC236}">
              <a16:creationId xmlns:a16="http://schemas.microsoft.com/office/drawing/2014/main" id="{00000000-0008-0000-0B00-000020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5" name="CustomShape 1">
          <a:extLst>
            <a:ext uri="{FF2B5EF4-FFF2-40B4-BE49-F238E27FC236}">
              <a16:creationId xmlns:a16="http://schemas.microsoft.com/office/drawing/2014/main" id="{00000000-0008-0000-0B00-000021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6" name="CustomShape 1">
          <a:extLst>
            <a:ext uri="{FF2B5EF4-FFF2-40B4-BE49-F238E27FC236}">
              <a16:creationId xmlns:a16="http://schemas.microsoft.com/office/drawing/2014/main" id="{00000000-0008-0000-0B00-000022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7" name="CustomShape 1">
          <a:extLst>
            <a:ext uri="{FF2B5EF4-FFF2-40B4-BE49-F238E27FC236}">
              <a16:creationId xmlns:a16="http://schemas.microsoft.com/office/drawing/2014/main" id="{00000000-0008-0000-0B00-000023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8" name="CustomShape 1">
          <a:extLst>
            <a:ext uri="{FF2B5EF4-FFF2-40B4-BE49-F238E27FC236}">
              <a16:creationId xmlns:a16="http://schemas.microsoft.com/office/drawing/2014/main" id="{00000000-0008-0000-0B00-000024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49" name="CustomShape 1">
          <a:extLst>
            <a:ext uri="{FF2B5EF4-FFF2-40B4-BE49-F238E27FC236}">
              <a16:creationId xmlns:a16="http://schemas.microsoft.com/office/drawing/2014/main" id="{00000000-0008-0000-0B00-000025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0" name="CustomShape 1">
          <a:extLst>
            <a:ext uri="{FF2B5EF4-FFF2-40B4-BE49-F238E27FC236}">
              <a16:creationId xmlns:a16="http://schemas.microsoft.com/office/drawing/2014/main" id="{00000000-0008-0000-0B00-000026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1" name="CustomShape 1">
          <a:extLst>
            <a:ext uri="{FF2B5EF4-FFF2-40B4-BE49-F238E27FC236}">
              <a16:creationId xmlns:a16="http://schemas.microsoft.com/office/drawing/2014/main" id="{00000000-0008-0000-0B00-000027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2" name="CustomShape 1">
          <a:extLst>
            <a:ext uri="{FF2B5EF4-FFF2-40B4-BE49-F238E27FC236}">
              <a16:creationId xmlns:a16="http://schemas.microsoft.com/office/drawing/2014/main" id="{00000000-0008-0000-0B00-000028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3" name="CustomShape 1">
          <a:extLst>
            <a:ext uri="{FF2B5EF4-FFF2-40B4-BE49-F238E27FC236}">
              <a16:creationId xmlns:a16="http://schemas.microsoft.com/office/drawing/2014/main" id="{00000000-0008-0000-0B00-000029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4" name="CustomShape 1">
          <a:extLst>
            <a:ext uri="{FF2B5EF4-FFF2-40B4-BE49-F238E27FC236}">
              <a16:creationId xmlns:a16="http://schemas.microsoft.com/office/drawing/2014/main" id="{00000000-0008-0000-0B00-00002A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5" name="CustomShape 1">
          <a:extLst>
            <a:ext uri="{FF2B5EF4-FFF2-40B4-BE49-F238E27FC236}">
              <a16:creationId xmlns:a16="http://schemas.microsoft.com/office/drawing/2014/main" id="{00000000-0008-0000-0B00-00002B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6" name="CustomShape 1">
          <a:extLst>
            <a:ext uri="{FF2B5EF4-FFF2-40B4-BE49-F238E27FC236}">
              <a16:creationId xmlns:a16="http://schemas.microsoft.com/office/drawing/2014/main" id="{00000000-0008-0000-0B00-00002C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7" name="CustomShape 1">
          <a:extLst>
            <a:ext uri="{FF2B5EF4-FFF2-40B4-BE49-F238E27FC236}">
              <a16:creationId xmlns:a16="http://schemas.microsoft.com/office/drawing/2014/main" id="{00000000-0008-0000-0B00-00002D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8" name="CustomShape 1">
          <a:extLst>
            <a:ext uri="{FF2B5EF4-FFF2-40B4-BE49-F238E27FC236}">
              <a16:creationId xmlns:a16="http://schemas.microsoft.com/office/drawing/2014/main" id="{00000000-0008-0000-0B00-00002E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59" name="CustomShape 1">
          <a:extLst>
            <a:ext uri="{FF2B5EF4-FFF2-40B4-BE49-F238E27FC236}">
              <a16:creationId xmlns:a16="http://schemas.microsoft.com/office/drawing/2014/main" id="{00000000-0008-0000-0B00-00002F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0" name="CustomShape 1">
          <a:extLst>
            <a:ext uri="{FF2B5EF4-FFF2-40B4-BE49-F238E27FC236}">
              <a16:creationId xmlns:a16="http://schemas.microsoft.com/office/drawing/2014/main" id="{00000000-0008-0000-0B00-000030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1" name="CustomShape 1">
          <a:extLst>
            <a:ext uri="{FF2B5EF4-FFF2-40B4-BE49-F238E27FC236}">
              <a16:creationId xmlns:a16="http://schemas.microsoft.com/office/drawing/2014/main" id="{00000000-0008-0000-0B00-000031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2" name="CustomShape 1">
          <a:extLst>
            <a:ext uri="{FF2B5EF4-FFF2-40B4-BE49-F238E27FC236}">
              <a16:creationId xmlns:a16="http://schemas.microsoft.com/office/drawing/2014/main" id="{00000000-0008-0000-0B00-000032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3" name="CustomShape 1">
          <a:extLst>
            <a:ext uri="{FF2B5EF4-FFF2-40B4-BE49-F238E27FC236}">
              <a16:creationId xmlns:a16="http://schemas.microsoft.com/office/drawing/2014/main" id="{00000000-0008-0000-0B00-000033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4" name="CustomShape 1">
          <a:extLst>
            <a:ext uri="{FF2B5EF4-FFF2-40B4-BE49-F238E27FC236}">
              <a16:creationId xmlns:a16="http://schemas.microsoft.com/office/drawing/2014/main" id="{00000000-0008-0000-0B00-000034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5" name="CustomShape 1">
          <a:extLst>
            <a:ext uri="{FF2B5EF4-FFF2-40B4-BE49-F238E27FC236}">
              <a16:creationId xmlns:a16="http://schemas.microsoft.com/office/drawing/2014/main" id="{00000000-0008-0000-0B00-000035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6" name="CustomShape 1">
          <a:extLst>
            <a:ext uri="{FF2B5EF4-FFF2-40B4-BE49-F238E27FC236}">
              <a16:creationId xmlns:a16="http://schemas.microsoft.com/office/drawing/2014/main" id="{00000000-0008-0000-0B00-000036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7" name="CustomShape 1">
          <a:extLst>
            <a:ext uri="{FF2B5EF4-FFF2-40B4-BE49-F238E27FC236}">
              <a16:creationId xmlns:a16="http://schemas.microsoft.com/office/drawing/2014/main" id="{00000000-0008-0000-0B00-000037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8" name="CustomShape 1">
          <a:extLst>
            <a:ext uri="{FF2B5EF4-FFF2-40B4-BE49-F238E27FC236}">
              <a16:creationId xmlns:a16="http://schemas.microsoft.com/office/drawing/2014/main" id="{00000000-0008-0000-0B00-000038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69" name="CustomShape 1">
          <a:extLst>
            <a:ext uri="{FF2B5EF4-FFF2-40B4-BE49-F238E27FC236}">
              <a16:creationId xmlns:a16="http://schemas.microsoft.com/office/drawing/2014/main" id="{00000000-0008-0000-0B00-000039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0" name="CustomShape 1">
          <a:extLst>
            <a:ext uri="{FF2B5EF4-FFF2-40B4-BE49-F238E27FC236}">
              <a16:creationId xmlns:a16="http://schemas.microsoft.com/office/drawing/2014/main" id="{00000000-0008-0000-0B00-00003A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1" name="CustomShape 1">
          <a:extLst>
            <a:ext uri="{FF2B5EF4-FFF2-40B4-BE49-F238E27FC236}">
              <a16:creationId xmlns:a16="http://schemas.microsoft.com/office/drawing/2014/main" id="{00000000-0008-0000-0B00-00003B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2" name="CustomShape 1">
          <a:extLst>
            <a:ext uri="{FF2B5EF4-FFF2-40B4-BE49-F238E27FC236}">
              <a16:creationId xmlns:a16="http://schemas.microsoft.com/office/drawing/2014/main" id="{00000000-0008-0000-0B00-00003C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3" name="CustomShape 1">
          <a:extLst>
            <a:ext uri="{FF2B5EF4-FFF2-40B4-BE49-F238E27FC236}">
              <a16:creationId xmlns:a16="http://schemas.microsoft.com/office/drawing/2014/main" id="{00000000-0008-0000-0B00-00003D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4" name="CustomShape 1">
          <a:extLst>
            <a:ext uri="{FF2B5EF4-FFF2-40B4-BE49-F238E27FC236}">
              <a16:creationId xmlns:a16="http://schemas.microsoft.com/office/drawing/2014/main" id="{00000000-0008-0000-0B00-00003E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5" name="CustomShape 1">
          <a:extLst>
            <a:ext uri="{FF2B5EF4-FFF2-40B4-BE49-F238E27FC236}">
              <a16:creationId xmlns:a16="http://schemas.microsoft.com/office/drawing/2014/main" id="{00000000-0008-0000-0B00-00003F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6" name="CustomShape 1">
          <a:extLst>
            <a:ext uri="{FF2B5EF4-FFF2-40B4-BE49-F238E27FC236}">
              <a16:creationId xmlns:a16="http://schemas.microsoft.com/office/drawing/2014/main" id="{00000000-0008-0000-0B00-000040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7" name="CustomShape 1">
          <a:extLst>
            <a:ext uri="{FF2B5EF4-FFF2-40B4-BE49-F238E27FC236}">
              <a16:creationId xmlns:a16="http://schemas.microsoft.com/office/drawing/2014/main" id="{00000000-0008-0000-0B00-000041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8" name="CustomShape 1">
          <a:extLst>
            <a:ext uri="{FF2B5EF4-FFF2-40B4-BE49-F238E27FC236}">
              <a16:creationId xmlns:a16="http://schemas.microsoft.com/office/drawing/2014/main" id="{00000000-0008-0000-0B00-000042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79" name="CustomShape 1">
          <a:extLst>
            <a:ext uri="{FF2B5EF4-FFF2-40B4-BE49-F238E27FC236}">
              <a16:creationId xmlns:a16="http://schemas.microsoft.com/office/drawing/2014/main" id="{00000000-0008-0000-0B00-000043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0" name="CustomShape 1">
          <a:extLst>
            <a:ext uri="{FF2B5EF4-FFF2-40B4-BE49-F238E27FC236}">
              <a16:creationId xmlns:a16="http://schemas.microsoft.com/office/drawing/2014/main" id="{00000000-0008-0000-0B00-000044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1" name="CustomShape 1">
          <a:extLst>
            <a:ext uri="{FF2B5EF4-FFF2-40B4-BE49-F238E27FC236}">
              <a16:creationId xmlns:a16="http://schemas.microsoft.com/office/drawing/2014/main" id="{00000000-0008-0000-0B00-000045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2" name="CustomShape 1">
          <a:extLst>
            <a:ext uri="{FF2B5EF4-FFF2-40B4-BE49-F238E27FC236}">
              <a16:creationId xmlns:a16="http://schemas.microsoft.com/office/drawing/2014/main" id="{00000000-0008-0000-0B00-000046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3" name="CustomShape 1">
          <a:extLst>
            <a:ext uri="{FF2B5EF4-FFF2-40B4-BE49-F238E27FC236}">
              <a16:creationId xmlns:a16="http://schemas.microsoft.com/office/drawing/2014/main" id="{00000000-0008-0000-0B00-000047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36360</xdr:colOff>
      <xdr:row>38</xdr:row>
      <xdr:rowOff>276840</xdr:rowOff>
    </xdr:from>
    <xdr:to>
      <xdr:col>6</xdr:col>
      <xdr:colOff>372600</xdr:colOff>
      <xdr:row>39</xdr:row>
      <xdr:rowOff>119520</xdr:rowOff>
    </xdr:to>
    <xdr:sp macro="" textlink="">
      <xdr:nvSpPr>
        <xdr:cNvPr id="584" name="CustomShape 1">
          <a:extLst>
            <a:ext uri="{FF2B5EF4-FFF2-40B4-BE49-F238E27FC236}">
              <a16:creationId xmlns:a16="http://schemas.microsoft.com/office/drawing/2014/main" id="{00000000-0008-0000-0B00-000048020000}"/>
            </a:ext>
          </a:extLst>
        </xdr:cNvPr>
        <xdr:cNvSpPr/>
      </xdr:nvSpPr>
      <xdr:spPr>
        <a:xfrm>
          <a:off x="4132080" y="9249120"/>
          <a:ext cx="33624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5" name="CustomShape 1">
          <a:extLst>
            <a:ext uri="{FF2B5EF4-FFF2-40B4-BE49-F238E27FC236}">
              <a16:creationId xmlns:a16="http://schemas.microsoft.com/office/drawing/2014/main" id="{00000000-0008-0000-0B00-000049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6" name="CustomShape 1">
          <a:extLst>
            <a:ext uri="{FF2B5EF4-FFF2-40B4-BE49-F238E27FC236}">
              <a16:creationId xmlns:a16="http://schemas.microsoft.com/office/drawing/2014/main" id="{00000000-0008-0000-0B00-00004A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7" name="CustomShape 1">
          <a:extLst>
            <a:ext uri="{FF2B5EF4-FFF2-40B4-BE49-F238E27FC236}">
              <a16:creationId xmlns:a16="http://schemas.microsoft.com/office/drawing/2014/main" id="{00000000-0008-0000-0B00-00004B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8" name="CustomShape 1">
          <a:extLst>
            <a:ext uri="{FF2B5EF4-FFF2-40B4-BE49-F238E27FC236}">
              <a16:creationId xmlns:a16="http://schemas.microsoft.com/office/drawing/2014/main" id="{00000000-0008-0000-0B00-00004C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89" name="CustomShape 1">
          <a:extLst>
            <a:ext uri="{FF2B5EF4-FFF2-40B4-BE49-F238E27FC236}">
              <a16:creationId xmlns:a16="http://schemas.microsoft.com/office/drawing/2014/main" id="{00000000-0008-0000-0B00-00004D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0" name="CustomShape 1">
          <a:extLst>
            <a:ext uri="{FF2B5EF4-FFF2-40B4-BE49-F238E27FC236}">
              <a16:creationId xmlns:a16="http://schemas.microsoft.com/office/drawing/2014/main" id="{00000000-0008-0000-0B00-00004E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1" name="CustomShape 1">
          <a:extLst>
            <a:ext uri="{FF2B5EF4-FFF2-40B4-BE49-F238E27FC236}">
              <a16:creationId xmlns:a16="http://schemas.microsoft.com/office/drawing/2014/main" id="{00000000-0008-0000-0B00-00004F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2" name="CustomShape 1">
          <a:extLst>
            <a:ext uri="{FF2B5EF4-FFF2-40B4-BE49-F238E27FC236}">
              <a16:creationId xmlns:a16="http://schemas.microsoft.com/office/drawing/2014/main" id="{00000000-0008-0000-0B00-000050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3" name="CustomShape 1">
          <a:extLst>
            <a:ext uri="{FF2B5EF4-FFF2-40B4-BE49-F238E27FC236}">
              <a16:creationId xmlns:a16="http://schemas.microsoft.com/office/drawing/2014/main" id="{00000000-0008-0000-0B00-000051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4" name="CustomShape 1">
          <a:extLst>
            <a:ext uri="{FF2B5EF4-FFF2-40B4-BE49-F238E27FC236}">
              <a16:creationId xmlns:a16="http://schemas.microsoft.com/office/drawing/2014/main" id="{00000000-0008-0000-0B00-000052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5" name="CustomShape 1">
          <a:extLst>
            <a:ext uri="{FF2B5EF4-FFF2-40B4-BE49-F238E27FC236}">
              <a16:creationId xmlns:a16="http://schemas.microsoft.com/office/drawing/2014/main" id="{00000000-0008-0000-0B00-000053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6" name="CustomShape 1">
          <a:extLst>
            <a:ext uri="{FF2B5EF4-FFF2-40B4-BE49-F238E27FC236}">
              <a16:creationId xmlns:a16="http://schemas.microsoft.com/office/drawing/2014/main" id="{00000000-0008-0000-0B00-000054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7" name="CustomShape 1">
          <a:extLst>
            <a:ext uri="{FF2B5EF4-FFF2-40B4-BE49-F238E27FC236}">
              <a16:creationId xmlns:a16="http://schemas.microsoft.com/office/drawing/2014/main" id="{00000000-0008-0000-0B00-000055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8" name="CustomShape 1">
          <a:extLst>
            <a:ext uri="{FF2B5EF4-FFF2-40B4-BE49-F238E27FC236}">
              <a16:creationId xmlns:a16="http://schemas.microsoft.com/office/drawing/2014/main" id="{00000000-0008-0000-0B00-000056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599" name="CustomShape 1">
          <a:extLst>
            <a:ext uri="{FF2B5EF4-FFF2-40B4-BE49-F238E27FC236}">
              <a16:creationId xmlns:a16="http://schemas.microsoft.com/office/drawing/2014/main" id="{00000000-0008-0000-0B00-000057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0" name="CustomShape 1">
          <a:extLst>
            <a:ext uri="{FF2B5EF4-FFF2-40B4-BE49-F238E27FC236}">
              <a16:creationId xmlns:a16="http://schemas.microsoft.com/office/drawing/2014/main" id="{00000000-0008-0000-0B00-000058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1" name="CustomShape 1">
          <a:extLst>
            <a:ext uri="{FF2B5EF4-FFF2-40B4-BE49-F238E27FC236}">
              <a16:creationId xmlns:a16="http://schemas.microsoft.com/office/drawing/2014/main" id="{00000000-0008-0000-0B00-000059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2" name="CustomShape 1">
          <a:extLst>
            <a:ext uri="{FF2B5EF4-FFF2-40B4-BE49-F238E27FC236}">
              <a16:creationId xmlns:a16="http://schemas.microsoft.com/office/drawing/2014/main" id="{00000000-0008-0000-0B00-00005A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3" name="CustomShape 1">
          <a:extLst>
            <a:ext uri="{FF2B5EF4-FFF2-40B4-BE49-F238E27FC236}">
              <a16:creationId xmlns:a16="http://schemas.microsoft.com/office/drawing/2014/main" id="{00000000-0008-0000-0B00-00005B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4" name="CustomShape 1">
          <a:extLst>
            <a:ext uri="{FF2B5EF4-FFF2-40B4-BE49-F238E27FC236}">
              <a16:creationId xmlns:a16="http://schemas.microsoft.com/office/drawing/2014/main" id="{00000000-0008-0000-0B00-00005C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5" name="CustomShape 1">
          <a:extLst>
            <a:ext uri="{FF2B5EF4-FFF2-40B4-BE49-F238E27FC236}">
              <a16:creationId xmlns:a16="http://schemas.microsoft.com/office/drawing/2014/main" id="{00000000-0008-0000-0B00-00005D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6" name="CustomShape 1">
          <a:extLst>
            <a:ext uri="{FF2B5EF4-FFF2-40B4-BE49-F238E27FC236}">
              <a16:creationId xmlns:a16="http://schemas.microsoft.com/office/drawing/2014/main" id="{00000000-0008-0000-0B00-00005E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7" name="CustomShape 1">
          <a:extLst>
            <a:ext uri="{FF2B5EF4-FFF2-40B4-BE49-F238E27FC236}">
              <a16:creationId xmlns:a16="http://schemas.microsoft.com/office/drawing/2014/main" id="{00000000-0008-0000-0B00-00005F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8" name="CustomShape 1">
          <a:extLst>
            <a:ext uri="{FF2B5EF4-FFF2-40B4-BE49-F238E27FC236}">
              <a16:creationId xmlns:a16="http://schemas.microsoft.com/office/drawing/2014/main" id="{00000000-0008-0000-0B00-000060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09" name="CustomShape 1">
          <a:extLst>
            <a:ext uri="{FF2B5EF4-FFF2-40B4-BE49-F238E27FC236}">
              <a16:creationId xmlns:a16="http://schemas.microsoft.com/office/drawing/2014/main" id="{00000000-0008-0000-0B00-000061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0" name="CustomShape 1">
          <a:extLst>
            <a:ext uri="{FF2B5EF4-FFF2-40B4-BE49-F238E27FC236}">
              <a16:creationId xmlns:a16="http://schemas.microsoft.com/office/drawing/2014/main" id="{00000000-0008-0000-0B00-000062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1" name="CustomShape 1">
          <a:extLst>
            <a:ext uri="{FF2B5EF4-FFF2-40B4-BE49-F238E27FC236}">
              <a16:creationId xmlns:a16="http://schemas.microsoft.com/office/drawing/2014/main" id="{00000000-0008-0000-0B00-000063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2" name="CustomShape 1">
          <a:extLst>
            <a:ext uri="{FF2B5EF4-FFF2-40B4-BE49-F238E27FC236}">
              <a16:creationId xmlns:a16="http://schemas.microsoft.com/office/drawing/2014/main" id="{00000000-0008-0000-0B00-000064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122400</xdr:colOff>
      <xdr:row>38</xdr:row>
      <xdr:rowOff>276840</xdr:rowOff>
    </xdr:from>
    <xdr:to>
      <xdr:col>7</xdr:col>
      <xdr:colOff>150480</xdr:colOff>
      <xdr:row>39</xdr:row>
      <xdr:rowOff>119520</xdr:rowOff>
    </xdr:to>
    <xdr:sp macro="" textlink="">
      <xdr:nvSpPr>
        <xdr:cNvPr id="613" name="CustomShape 1">
          <a:extLst>
            <a:ext uri="{FF2B5EF4-FFF2-40B4-BE49-F238E27FC236}">
              <a16:creationId xmlns:a16="http://schemas.microsoft.com/office/drawing/2014/main" id="{00000000-0008-0000-0B00-000065020000}"/>
            </a:ext>
          </a:extLst>
        </xdr:cNvPr>
        <xdr:cNvSpPr/>
      </xdr:nvSpPr>
      <xdr:spPr>
        <a:xfrm>
          <a:off x="3780000" y="9249120"/>
          <a:ext cx="90432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4" name="CustomShape 1">
          <a:extLst>
            <a:ext uri="{FF2B5EF4-FFF2-40B4-BE49-F238E27FC236}">
              <a16:creationId xmlns:a16="http://schemas.microsoft.com/office/drawing/2014/main" id="{00000000-0008-0000-0B00-000066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5" name="CustomShape 1">
          <a:extLst>
            <a:ext uri="{FF2B5EF4-FFF2-40B4-BE49-F238E27FC236}">
              <a16:creationId xmlns:a16="http://schemas.microsoft.com/office/drawing/2014/main" id="{00000000-0008-0000-0B00-000067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6" name="CustomShape 1">
          <a:extLst>
            <a:ext uri="{FF2B5EF4-FFF2-40B4-BE49-F238E27FC236}">
              <a16:creationId xmlns:a16="http://schemas.microsoft.com/office/drawing/2014/main" id="{00000000-0008-0000-0B00-000068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7" name="CustomShape 1">
          <a:extLst>
            <a:ext uri="{FF2B5EF4-FFF2-40B4-BE49-F238E27FC236}">
              <a16:creationId xmlns:a16="http://schemas.microsoft.com/office/drawing/2014/main" id="{00000000-0008-0000-0B00-000069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8" name="CustomShape 1">
          <a:extLst>
            <a:ext uri="{FF2B5EF4-FFF2-40B4-BE49-F238E27FC236}">
              <a16:creationId xmlns:a16="http://schemas.microsoft.com/office/drawing/2014/main" id="{00000000-0008-0000-0B00-00006A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19" name="CustomShape 1">
          <a:extLst>
            <a:ext uri="{FF2B5EF4-FFF2-40B4-BE49-F238E27FC236}">
              <a16:creationId xmlns:a16="http://schemas.microsoft.com/office/drawing/2014/main" id="{00000000-0008-0000-0B00-00006B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20" name="CustomShape 1">
          <a:extLst>
            <a:ext uri="{FF2B5EF4-FFF2-40B4-BE49-F238E27FC236}">
              <a16:creationId xmlns:a16="http://schemas.microsoft.com/office/drawing/2014/main" id="{00000000-0008-0000-0B00-00006C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21" name="CustomShape 1">
          <a:extLst>
            <a:ext uri="{FF2B5EF4-FFF2-40B4-BE49-F238E27FC236}">
              <a16:creationId xmlns:a16="http://schemas.microsoft.com/office/drawing/2014/main" id="{00000000-0008-0000-0B00-00006D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38</xdr:row>
      <xdr:rowOff>276840</xdr:rowOff>
    </xdr:from>
    <xdr:to>
      <xdr:col>7</xdr:col>
      <xdr:colOff>350640</xdr:colOff>
      <xdr:row>39</xdr:row>
      <xdr:rowOff>119520</xdr:rowOff>
    </xdr:to>
    <xdr:sp macro="" textlink="">
      <xdr:nvSpPr>
        <xdr:cNvPr id="622" name="CustomShape 1">
          <a:extLst>
            <a:ext uri="{FF2B5EF4-FFF2-40B4-BE49-F238E27FC236}">
              <a16:creationId xmlns:a16="http://schemas.microsoft.com/office/drawing/2014/main" id="{00000000-0008-0000-0B00-00006E020000}"/>
            </a:ext>
          </a:extLst>
        </xdr:cNvPr>
        <xdr:cNvSpPr/>
      </xdr:nvSpPr>
      <xdr:spPr>
        <a:xfrm>
          <a:off x="3989520" y="92491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23" name="CustomShape 1">
          <a:extLst>
            <a:ext uri="{FF2B5EF4-FFF2-40B4-BE49-F238E27FC236}">
              <a16:creationId xmlns:a16="http://schemas.microsoft.com/office/drawing/2014/main" id="{00000000-0008-0000-0B00-00006F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24" name="CustomShape 1">
          <a:extLst>
            <a:ext uri="{FF2B5EF4-FFF2-40B4-BE49-F238E27FC236}">
              <a16:creationId xmlns:a16="http://schemas.microsoft.com/office/drawing/2014/main" id="{00000000-0008-0000-0B00-000070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25" name="CustomShape 1">
          <a:extLst>
            <a:ext uri="{FF2B5EF4-FFF2-40B4-BE49-F238E27FC236}">
              <a16:creationId xmlns:a16="http://schemas.microsoft.com/office/drawing/2014/main" id="{00000000-0008-0000-0B00-000071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26" name="CustomShape 1">
          <a:extLst>
            <a:ext uri="{FF2B5EF4-FFF2-40B4-BE49-F238E27FC236}">
              <a16:creationId xmlns:a16="http://schemas.microsoft.com/office/drawing/2014/main" id="{00000000-0008-0000-0B00-000072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27" name="CustomShape 1">
          <a:extLst>
            <a:ext uri="{FF2B5EF4-FFF2-40B4-BE49-F238E27FC236}">
              <a16:creationId xmlns:a16="http://schemas.microsoft.com/office/drawing/2014/main" id="{00000000-0008-0000-0B00-000073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28" name="CustomShape 1">
          <a:extLst>
            <a:ext uri="{FF2B5EF4-FFF2-40B4-BE49-F238E27FC236}">
              <a16:creationId xmlns:a16="http://schemas.microsoft.com/office/drawing/2014/main" id="{00000000-0008-0000-0B00-000074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29" name="CustomShape 1">
          <a:extLst>
            <a:ext uri="{FF2B5EF4-FFF2-40B4-BE49-F238E27FC236}">
              <a16:creationId xmlns:a16="http://schemas.microsoft.com/office/drawing/2014/main" id="{00000000-0008-0000-0B00-000075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0" name="CustomShape 1">
          <a:extLst>
            <a:ext uri="{FF2B5EF4-FFF2-40B4-BE49-F238E27FC236}">
              <a16:creationId xmlns:a16="http://schemas.microsoft.com/office/drawing/2014/main" id="{00000000-0008-0000-0B00-000076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1" name="CustomShape 1">
          <a:extLst>
            <a:ext uri="{FF2B5EF4-FFF2-40B4-BE49-F238E27FC236}">
              <a16:creationId xmlns:a16="http://schemas.microsoft.com/office/drawing/2014/main" id="{00000000-0008-0000-0B00-000077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2" name="CustomShape 1">
          <a:extLst>
            <a:ext uri="{FF2B5EF4-FFF2-40B4-BE49-F238E27FC236}">
              <a16:creationId xmlns:a16="http://schemas.microsoft.com/office/drawing/2014/main" id="{00000000-0008-0000-0B00-000078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3" name="CustomShape 1">
          <a:extLst>
            <a:ext uri="{FF2B5EF4-FFF2-40B4-BE49-F238E27FC236}">
              <a16:creationId xmlns:a16="http://schemas.microsoft.com/office/drawing/2014/main" id="{00000000-0008-0000-0B00-000079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4" name="CustomShape 1">
          <a:extLst>
            <a:ext uri="{FF2B5EF4-FFF2-40B4-BE49-F238E27FC236}">
              <a16:creationId xmlns:a16="http://schemas.microsoft.com/office/drawing/2014/main" id="{00000000-0008-0000-0B00-00007A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5" name="CustomShape 1">
          <a:extLst>
            <a:ext uri="{FF2B5EF4-FFF2-40B4-BE49-F238E27FC236}">
              <a16:creationId xmlns:a16="http://schemas.microsoft.com/office/drawing/2014/main" id="{00000000-0008-0000-0B00-00007B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6" name="CustomShape 1">
          <a:extLst>
            <a:ext uri="{FF2B5EF4-FFF2-40B4-BE49-F238E27FC236}">
              <a16:creationId xmlns:a16="http://schemas.microsoft.com/office/drawing/2014/main" id="{00000000-0008-0000-0B00-00007C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7" name="CustomShape 1">
          <a:extLst>
            <a:ext uri="{FF2B5EF4-FFF2-40B4-BE49-F238E27FC236}">
              <a16:creationId xmlns:a16="http://schemas.microsoft.com/office/drawing/2014/main" id="{00000000-0008-0000-0B00-00007D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8" name="CustomShape 1">
          <a:extLst>
            <a:ext uri="{FF2B5EF4-FFF2-40B4-BE49-F238E27FC236}">
              <a16:creationId xmlns:a16="http://schemas.microsoft.com/office/drawing/2014/main" id="{00000000-0008-0000-0B00-00007E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39" name="CustomShape 1">
          <a:extLst>
            <a:ext uri="{FF2B5EF4-FFF2-40B4-BE49-F238E27FC236}">
              <a16:creationId xmlns:a16="http://schemas.microsoft.com/office/drawing/2014/main" id="{00000000-0008-0000-0B00-00007F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0" name="CustomShape 1">
          <a:extLst>
            <a:ext uri="{FF2B5EF4-FFF2-40B4-BE49-F238E27FC236}">
              <a16:creationId xmlns:a16="http://schemas.microsoft.com/office/drawing/2014/main" id="{00000000-0008-0000-0B00-000080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1" name="CustomShape 1">
          <a:extLst>
            <a:ext uri="{FF2B5EF4-FFF2-40B4-BE49-F238E27FC236}">
              <a16:creationId xmlns:a16="http://schemas.microsoft.com/office/drawing/2014/main" id="{00000000-0008-0000-0B00-000081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2" name="CustomShape 1">
          <a:extLst>
            <a:ext uri="{FF2B5EF4-FFF2-40B4-BE49-F238E27FC236}">
              <a16:creationId xmlns:a16="http://schemas.microsoft.com/office/drawing/2014/main" id="{00000000-0008-0000-0B00-000082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122400</xdr:colOff>
      <xdr:row>32</xdr:row>
      <xdr:rowOff>276840</xdr:rowOff>
    </xdr:from>
    <xdr:to>
      <xdr:col>7</xdr:col>
      <xdr:colOff>150480</xdr:colOff>
      <xdr:row>33</xdr:row>
      <xdr:rowOff>143280</xdr:rowOff>
    </xdr:to>
    <xdr:sp macro="" textlink="">
      <xdr:nvSpPr>
        <xdr:cNvPr id="643" name="CustomShape 1">
          <a:extLst>
            <a:ext uri="{FF2B5EF4-FFF2-40B4-BE49-F238E27FC236}">
              <a16:creationId xmlns:a16="http://schemas.microsoft.com/office/drawing/2014/main" id="{00000000-0008-0000-0B00-000083020000}"/>
            </a:ext>
          </a:extLst>
        </xdr:cNvPr>
        <xdr:cNvSpPr/>
      </xdr:nvSpPr>
      <xdr:spPr>
        <a:xfrm>
          <a:off x="3780000" y="7839360"/>
          <a:ext cx="90432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4" name="CustomShape 1">
          <a:extLst>
            <a:ext uri="{FF2B5EF4-FFF2-40B4-BE49-F238E27FC236}">
              <a16:creationId xmlns:a16="http://schemas.microsoft.com/office/drawing/2014/main" id="{00000000-0008-0000-0B00-000084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5" name="CustomShape 1">
          <a:extLst>
            <a:ext uri="{FF2B5EF4-FFF2-40B4-BE49-F238E27FC236}">
              <a16:creationId xmlns:a16="http://schemas.microsoft.com/office/drawing/2014/main" id="{00000000-0008-0000-0B00-000085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6" name="CustomShape 1">
          <a:extLst>
            <a:ext uri="{FF2B5EF4-FFF2-40B4-BE49-F238E27FC236}">
              <a16:creationId xmlns:a16="http://schemas.microsoft.com/office/drawing/2014/main" id="{00000000-0008-0000-0B00-000086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7" name="CustomShape 1">
          <a:extLst>
            <a:ext uri="{FF2B5EF4-FFF2-40B4-BE49-F238E27FC236}">
              <a16:creationId xmlns:a16="http://schemas.microsoft.com/office/drawing/2014/main" id="{00000000-0008-0000-0B00-000087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331920</xdr:colOff>
      <xdr:row>32</xdr:row>
      <xdr:rowOff>276840</xdr:rowOff>
    </xdr:from>
    <xdr:to>
      <xdr:col>7</xdr:col>
      <xdr:colOff>350640</xdr:colOff>
      <xdr:row>33</xdr:row>
      <xdr:rowOff>143280</xdr:rowOff>
    </xdr:to>
    <xdr:sp macro="" textlink="">
      <xdr:nvSpPr>
        <xdr:cNvPr id="648" name="CustomShape 1">
          <a:extLst>
            <a:ext uri="{FF2B5EF4-FFF2-40B4-BE49-F238E27FC236}">
              <a16:creationId xmlns:a16="http://schemas.microsoft.com/office/drawing/2014/main" id="{00000000-0008-0000-0B00-000088020000}"/>
            </a:ext>
          </a:extLst>
        </xdr:cNvPr>
        <xdr:cNvSpPr/>
      </xdr:nvSpPr>
      <xdr:spPr>
        <a:xfrm>
          <a:off x="3989520" y="7839360"/>
          <a:ext cx="894960" cy="1522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379080</xdr:colOff>
      <xdr:row>39</xdr:row>
      <xdr:rowOff>119520</xdr:rowOff>
    </xdr:to>
    <xdr:sp macro="" textlink="">
      <xdr:nvSpPr>
        <xdr:cNvPr id="649" name="CustomShape 1">
          <a:extLst>
            <a:ext uri="{FF2B5EF4-FFF2-40B4-BE49-F238E27FC236}">
              <a16:creationId xmlns:a16="http://schemas.microsoft.com/office/drawing/2014/main" id="{00000000-0008-0000-0B00-000089020000}"/>
            </a:ext>
          </a:extLst>
        </xdr:cNvPr>
        <xdr:cNvSpPr/>
      </xdr:nvSpPr>
      <xdr:spPr>
        <a:xfrm>
          <a:off x="4008600" y="9249120"/>
          <a:ext cx="90432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23</xdr:row>
      <xdr:rowOff>276840</xdr:rowOff>
    </xdr:from>
    <xdr:to>
      <xdr:col>7</xdr:col>
      <xdr:colOff>360000</xdr:colOff>
      <xdr:row>24</xdr:row>
      <xdr:rowOff>133560</xdr:rowOff>
    </xdr:to>
    <xdr:sp macro="" textlink="">
      <xdr:nvSpPr>
        <xdr:cNvPr id="650" name="CustomShape 1">
          <a:extLst>
            <a:ext uri="{FF2B5EF4-FFF2-40B4-BE49-F238E27FC236}">
              <a16:creationId xmlns:a16="http://schemas.microsoft.com/office/drawing/2014/main" id="{00000000-0008-0000-0B00-00008A020000}"/>
            </a:ext>
          </a:extLst>
        </xdr:cNvPr>
        <xdr:cNvSpPr/>
      </xdr:nvSpPr>
      <xdr:spPr>
        <a:xfrm>
          <a:off x="3998880" y="555336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31</xdr:row>
      <xdr:rowOff>133560</xdr:rowOff>
    </xdr:from>
    <xdr:to>
      <xdr:col>7</xdr:col>
      <xdr:colOff>360000</xdr:colOff>
      <xdr:row>32</xdr:row>
      <xdr:rowOff>119520</xdr:rowOff>
    </xdr:to>
    <xdr:sp macro="" textlink="">
      <xdr:nvSpPr>
        <xdr:cNvPr id="651" name="CustomShape 1">
          <a:extLst>
            <a:ext uri="{FF2B5EF4-FFF2-40B4-BE49-F238E27FC236}">
              <a16:creationId xmlns:a16="http://schemas.microsoft.com/office/drawing/2014/main" id="{00000000-0008-0000-0B00-00008B020000}"/>
            </a:ext>
          </a:extLst>
        </xdr:cNvPr>
        <xdr:cNvSpPr/>
      </xdr:nvSpPr>
      <xdr:spPr>
        <a:xfrm>
          <a:off x="3998880" y="7553520"/>
          <a:ext cx="894960" cy="1285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32</xdr:row>
      <xdr:rowOff>276840</xdr:rowOff>
    </xdr:from>
    <xdr:to>
      <xdr:col>7</xdr:col>
      <xdr:colOff>360000</xdr:colOff>
      <xdr:row>33</xdr:row>
      <xdr:rowOff>153000</xdr:rowOff>
    </xdr:to>
    <xdr:sp macro="" textlink="">
      <xdr:nvSpPr>
        <xdr:cNvPr id="652" name="CustomShape 1">
          <a:extLst>
            <a:ext uri="{FF2B5EF4-FFF2-40B4-BE49-F238E27FC236}">
              <a16:creationId xmlns:a16="http://schemas.microsoft.com/office/drawing/2014/main" id="{00000000-0008-0000-0B00-00008C020000}"/>
            </a:ext>
          </a:extLst>
        </xdr:cNvPr>
        <xdr:cNvSpPr/>
      </xdr:nvSpPr>
      <xdr:spPr>
        <a:xfrm>
          <a:off x="3998880" y="7839360"/>
          <a:ext cx="894960" cy="162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32</xdr:row>
      <xdr:rowOff>276840</xdr:rowOff>
    </xdr:from>
    <xdr:to>
      <xdr:col>7</xdr:col>
      <xdr:colOff>360000</xdr:colOff>
      <xdr:row>33</xdr:row>
      <xdr:rowOff>153000</xdr:rowOff>
    </xdr:to>
    <xdr:sp macro="" textlink="">
      <xdr:nvSpPr>
        <xdr:cNvPr id="653" name="CustomShape 1">
          <a:extLst>
            <a:ext uri="{FF2B5EF4-FFF2-40B4-BE49-F238E27FC236}">
              <a16:creationId xmlns:a16="http://schemas.microsoft.com/office/drawing/2014/main" id="{00000000-0008-0000-0B00-00008D020000}"/>
            </a:ext>
          </a:extLst>
        </xdr:cNvPr>
        <xdr:cNvSpPr/>
      </xdr:nvSpPr>
      <xdr:spPr>
        <a:xfrm>
          <a:off x="3998880" y="7839360"/>
          <a:ext cx="894960" cy="162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32</xdr:row>
      <xdr:rowOff>276840</xdr:rowOff>
    </xdr:from>
    <xdr:to>
      <xdr:col>7</xdr:col>
      <xdr:colOff>360000</xdr:colOff>
      <xdr:row>33</xdr:row>
      <xdr:rowOff>153000</xdr:rowOff>
    </xdr:to>
    <xdr:sp macro="" textlink="">
      <xdr:nvSpPr>
        <xdr:cNvPr id="654" name="CustomShape 1">
          <a:extLst>
            <a:ext uri="{FF2B5EF4-FFF2-40B4-BE49-F238E27FC236}">
              <a16:creationId xmlns:a16="http://schemas.microsoft.com/office/drawing/2014/main" id="{00000000-0008-0000-0B00-00008E020000}"/>
            </a:ext>
          </a:extLst>
        </xdr:cNvPr>
        <xdr:cNvSpPr/>
      </xdr:nvSpPr>
      <xdr:spPr>
        <a:xfrm>
          <a:off x="3998880" y="7839360"/>
          <a:ext cx="894960" cy="162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32</xdr:row>
      <xdr:rowOff>276840</xdr:rowOff>
    </xdr:from>
    <xdr:to>
      <xdr:col>7</xdr:col>
      <xdr:colOff>360000</xdr:colOff>
      <xdr:row>33</xdr:row>
      <xdr:rowOff>153000</xdr:rowOff>
    </xdr:to>
    <xdr:sp macro="" textlink="">
      <xdr:nvSpPr>
        <xdr:cNvPr id="655" name="CustomShape 1">
          <a:extLst>
            <a:ext uri="{FF2B5EF4-FFF2-40B4-BE49-F238E27FC236}">
              <a16:creationId xmlns:a16="http://schemas.microsoft.com/office/drawing/2014/main" id="{00000000-0008-0000-0B00-00008F020000}"/>
            </a:ext>
          </a:extLst>
        </xdr:cNvPr>
        <xdr:cNvSpPr/>
      </xdr:nvSpPr>
      <xdr:spPr>
        <a:xfrm>
          <a:off x="3998880" y="7839360"/>
          <a:ext cx="894960" cy="1620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33</xdr:row>
      <xdr:rowOff>276840</xdr:rowOff>
    </xdr:from>
    <xdr:to>
      <xdr:col>7</xdr:col>
      <xdr:colOff>360000</xdr:colOff>
      <xdr:row>34</xdr:row>
      <xdr:rowOff>172080</xdr:rowOff>
    </xdr:to>
    <xdr:sp macro="" textlink="">
      <xdr:nvSpPr>
        <xdr:cNvPr id="656" name="CustomShape 1">
          <a:extLst>
            <a:ext uri="{FF2B5EF4-FFF2-40B4-BE49-F238E27FC236}">
              <a16:creationId xmlns:a16="http://schemas.microsoft.com/office/drawing/2014/main" id="{00000000-0008-0000-0B00-000090020000}"/>
            </a:ext>
          </a:extLst>
        </xdr:cNvPr>
        <xdr:cNvSpPr/>
      </xdr:nvSpPr>
      <xdr:spPr>
        <a:xfrm>
          <a:off x="3998880" y="8125200"/>
          <a:ext cx="894960" cy="18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33</xdr:row>
      <xdr:rowOff>276840</xdr:rowOff>
    </xdr:from>
    <xdr:to>
      <xdr:col>7</xdr:col>
      <xdr:colOff>360000</xdr:colOff>
      <xdr:row>34</xdr:row>
      <xdr:rowOff>172080</xdr:rowOff>
    </xdr:to>
    <xdr:sp macro="" textlink="">
      <xdr:nvSpPr>
        <xdr:cNvPr id="657" name="CustomShape 1">
          <a:extLst>
            <a:ext uri="{FF2B5EF4-FFF2-40B4-BE49-F238E27FC236}">
              <a16:creationId xmlns:a16="http://schemas.microsoft.com/office/drawing/2014/main" id="{00000000-0008-0000-0B00-000091020000}"/>
            </a:ext>
          </a:extLst>
        </xdr:cNvPr>
        <xdr:cNvSpPr/>
      </xdr:nvSpPr>
      <xdr:spPr>
        <a:xfrm>
          <a:off x="3998880" y="8125200"/>
          <a:ext cx="894960" cy="18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33</xdr:row>
      <xdr:rowOff>276840</xdr:rowOff>
    </xdr:from>
    <xdr:to>
      <xdr:col>7</xdr:col>
      <xdr:colOff>360000</xdr:colOff>
      <xdr:row>34</xdr:row>
      <xdr:rowOff>172080</xdr:rowOff>
    </xdr:to>
    <xdr:sp macro="" textlink="">
      <xdr:nvSpPr>
        <xdr:cNvPr id="658" name="CustomShape 1">
          <a:extLst>
            <a:ext uri="{FF2B5EF4-FFF2-40B4-BE49-F238E27FC236}">
              <a16:creationId xmlns:a16="http://schemas.microsoft.com/office/drawing/2014/main" id="{00000000-0008-0000-0B00-000092020000}"/>
            </a:ext>
          </a:extLst>
        </xdr:cNvPr>
        <xdr:cNvSpPr/>
      </xdr:nvSpPr>
      <xdr:spPr>
        <a:xfrm>
          <a:off x="3998880" y="8125200"/>
          <a:ext cx="894960" cy="18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23</xdr:row>
      <xdr:rowOff>276840</xdr:rowOff>
    </xdr:from>
    <xdr:to>
      <xdr:col>7</xdr:col>
      <xdr:colOff>360000</xdr:colOff>
      <xdr:row>24</xdr:row>
      <xdr:rowOff>133560</xdr:rowOff>
    </xdr:to>
    <xdr:sp macro="" textlink="">
      <xdr:nvSpPr>
        <xdr:cNvPr id="659" name="CustomShape 1">
          <a:extLst>
            <a:ext uri="{FF2B5EF4-FFF2-40B4-BE49-F238E27FC236}">
              <a16:creationId xmlns:a16="http://schemas.microsoft.com/office/drawing/2014/main" id="{00000000-0008-0000-0B00-000093020000}"/>
            </a:ext>
          </a:extLst>
        </xdr:cNvPr>
        <xdr:cNvSpPr/>
      </xdr:nvSpPr>
      <xdr:spPr>
        <a:xfrm>
          <a:off x="3998880" y="555336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23</xdr:row>
      <xdr:rowOff>276840</xdr:rowOff>
    </xdr:from>
    <xdr:to>
      <xdr:col>7</xdr:col>
      <xdr:colOff>360000</xdr:colOff>
      <xdr:row>24</xdr:row>
      <xdr:rowOff>133560</xdr:rowOff>
    </xdr:to>
    <xdr:sp macro="" textlink="">
      <xdr:nvSpPr>
        <xdr:cNvPr id="660" name="CustomShape 1">
          <a:extLst>
            <a:ext uri="{FF2B5EF4-FFF2-40B4-BE49-F238E27FC236}">
              <a16:creationId xmlns:a16="http://schemas.microsoft.com/office/drawing/2014/main" id="{00000000-0008-0000-0B00-000094020000}"/>
            </a:ext>
          </a:extLst>
        </xdr:cNvPr>
        <xdr:cNvSpPr/>
      </xdr:nvSpPr>
      <xdr:spPr>
        <a:xfrm>
          <a:off x="3998880" y="555336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23</xdr:row>
      <xdr:rowOff>276840</xdr:rowOff>
    </xdr:from>
    <xdr:to>
      <xdr:col>7</xdr:col>
      <xdr:colOff>360000</xdr:colOff>
      <xdr:row>24</xdr:row>
      <xdr:rowOff>133560</xdr:rowOff>
    </xdr:to>
    <xdr:sp macro="" textlink="">
      <xdr:nvSpPr>
        <xdr:cNvPr id="661" name="CustomShape 1">
          <a:extLst>
            <a:ext uri="{FF2B5EF4-FFF2-40B4-BE49-F238E27FC236}">
              <a16:creationId xmlns:a16="http://schemas.microsoft.com/office/drawing/2014/main" id="{00000000-0008-0000-0B00-000095020000}"/>
            </a:ext>
          </a:extLst>
        </xdr:cNvPr>
        <xdr:cNvSpPr/>
      </xdr:nvSpPr>
      <xdr:spPr>
        <a:xfrm>
          <a:off x="3998880" y="555336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20</xdr:row>
      <xdr:rowOff>295920</xdr:rowOff>
    </xdr:from>
    <xdr:to>
      <xdr:col>7</xdr:col>
      <xdr:colOff>360000</xdr:colOff>
      <xdr:row>21</xdr:row>
      <xdr:rowOff>186120</xdr:rowOff>
    </xdr:to>
    <xdr:sp macro="" textlink="">
      <xdr:nvSpPr>
        <xdr:cNvPr id="662" name="CustomShape 1">
          <a:extLst>
            <a:ext uri="{FF2B5EF4-FFF2-40B4-BE49-F238E27FC236}">
              <a16:creationId xmlns:a16="http://schemas.microsoft.com/office/drawing/2014/main" id="{00000000-0008-0000-0B00-000096020000}"/>
            </a:ext>
          </a:extLst>
        </xdr:cNvPr>
        <xdr:cNvSpPr/>
      </xdr:nvSpPr>
      <xdr:spPr>
        <a:xfrm>
          <a:off x="3998880" y="4696200"/>
          <a:ext cx="894960" cy="195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20</xdr:row>
      <xdr:rowOff>295920</xdr:rowOff>
    </xdr:from>
    <xdr:to>
      <xdr:col>7</xdr:col>
      <xdr:colOff>360000</xdr:colOff>
      <xdr:row>21</xdr:row>
      <xdr:rowOff>186120</xdr:rowOff>
    </xdr:to>
    <xdr:sp macro="" textlink="">
      <xdr:nvSpPr>
        <xdr:cNvPr id="663" name="CustomShape 1">
          <a:extLst>
            <a:ext uri="{FF2B5EF4-FFF2-40B4-BE49-F238E27FC236}">
              <a16:creationId xmlns:a16="http://schemas.microsoft.com/office/drawing/2014/main" id="{00000000-0008-0000-0B00-000097020000}"/>
            </a:ext>
          </a:extLst>
        </xdr:cNvPr>
        <xdr:cNvSpPr/>
      </xdr:nvSpPr>
      <xdr:spPr>
        <a:xfrm>
          <a:off x="3998880" y="4696200"/>
          <a:ext cx="894960" cy="195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20</xdr:row>
      <xdr:rowOff>295920</xdr:rowOff>
    </xdr:from>
    <xdr:to>
      <xdr:col>7</xdr:col>
      <xdr:colOff>360000</xdr:colOff>
      <xdr:row>21</xdr:row>
      <xdr:rowOff>186120</xdr:rowOff>
    </xdr:to>
    <xdr:sp macro="" textlink="">
      <xdr:nvSpPr>
        <xdr:cNvPr id="664" name="CustomShape 1">
          <a:extLst>
            <a:ext uri="{FF2B5EF4-FFF2-40B4-BE49-F238E27FC236}">
              <a16:creationId xmlns:a16="http://schemas.microsoft.com/office/drawing/2014/main" id="{00000000-0008-0000-0B00-000098020000}"/>
            </a:ext>
          </a:extLst>
        </xdr:cNvPr>
        <xdr:cNvSpPr/>
      </xdr:nvSpPr>
      <xdr:spPr>
        <a:xfrm>
          <a:off x="3998880" y="4696200"/>
          <a:ext cx="894960" cy="1951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33</xdr:row>
      <xdr:rowOff>276840</xdr:rowOff>
    </xdr:from>
    <xdr:to>
      <xdr:col>7</xdr:col>
      <xdr:colOff>360000</xdr:colOff>
      <xdr:row>34</xdr:row>
      <xdr:rowOff>172080</xdr:rowOff>
    </xdr:to>
    <xdr:sp macro="" textlink="">
      <xdr:nvSpPr>
        <xdr:cNvPr id="665" name="CustomShape 1">
          <a:extLst>
            <a:ext uri="{FF2B5EF4-FFF2-40B4-BE49-F238E27FC236}">
              <a16:creationId xmlns:a16="http://schemas.microsoft.com/office/drawing/2014/main" id="{00000000-0008-0000-0B00-000099020000}"/>
            </a:ext>
          </a:extLst>
        </xdr:cNvPr>
        <xdr:cNvSpPr/>
      </xdr:nvSpPr>
      <xdr:spPr>
        <a:xfrm>
          <a:off x="3998880" y="8125200"/>
          <a:ext cx="894960" cy="18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33</xdr:row>
      <xdr:rowOff>276840</xdr:rowOff>
    </xdr:from>
    <xdr:to>
      <xdr:col>7</xdr:col>
      <xdr:colOff>360000</xdr:colOff>
      <xdr:row>34</xdr:row>
      <xdr:rowOff>172080</xdr:rowOff>
    </xdr:to>
    <xdr:sp macro="" textlink="">
      <xdr:nvSpPr>
        <xdr:cNvPr id="666" name="CustomShape 1">
          <a:extLst>
            <a:ext uri="{FF2B5EF4-FFF2-40B4-BE49-F238E27FC236}">
              <a16:creationId xmlns:a16="http://schemas.microsoft.com/office/drawing/2014/main" id="{00000000-0008-0000-0B00-00009A020000}"/>
            </a:ext>
          </a:extLst>
        </xdr:cNvPr>
        <xdr:cNvSpPr/>
      </xdr:nvSpPr>
      <xdr:spPr>
        <a:xfrm>
          <a:off x="3998880" y="8125200"/>
          <a:ext cx="894960" cy="18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33</xdr:row>
      <xdr:rowOff>276840</xdr:rowOff>
    </xdr:from>
    <xdr:to>
      <xdr:col>7</xdr:col>
      <xdr:colOff>360000</xdr:colOff>
      <xdr:row>34</xdr:row>
      <xdr:rowOff>172080</xdr:rowOff>
    </xdr:to>
    <xdr:sp macro="" textlink="">
      <xdr:nvSpPr>
        <xdr:cNvPr id="667" name="CustomShape 1">
          <a:extLst>
            <a:ext uri="{FF2B5EF4-FFF2-40B4-BE49-F238E27FC236}">
              <a16:creationId xmlns:a16="http://schemas.microsoft.com/office/drawing/2014/main" id="{00000000-0008-0000-0B00-00009B020000}"/>
            </a:ext>
          </a:extLst>
        </xdr:cNvPr>
        <xdr:cNvSpPr/>
      </xdr:nvSpPr>
      <xdr:spPr>
        <a:xfrm>
          <a:off x="3998880" y="8125200"/>
          <a:ext cx="894960" cy="18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34</xdr:row>
      <xdr:rowOff>267120</xdr:rowOff>
    </xdr:from>
    <xdr:to>
      <xdr:col>7</xdr:col>
      <xdr:colOff>360000</xdr:colOff>
      <xdr:row>36</xdr:row>
      <xdr:rowOff>67320</xdr:rowOff>
    </xdr:to>
    <xdr:sp macro="" textlink="">
      <xdr:nvSpPr>
        <xdr:cNvPr id="668" name="CustomShape 1">
          <a:extLst>
            <a:ext uri="{FF2B5EF4-FFF2-40B4-BE49-F238E27FC236}">
              <a16:creationId xmlns:a16="http://schemas.microsoft.com/office/drawing/2014/main" id="{00000000-0008-0000-0B00-00009C020000}"/>
            </a:ext>
          </a:extLst>
        </xdr:cNvPr>
        <xdr:cNvSpPr/>
      </xdr:nvSpPr>
      <xdr:spPr>
        <a:xfrm>
          <a:off x="3998880" y="8401320"/>
          <a:ext cx="894960" cy="21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34</xdr:row>
      <xdr:rowOff>267120</xdr:rowOff>
    </xdr:from>
    <xdr:to>
      <xdr:col>7</xdr:col>
      <xdr:colOff>360000</xdr:colOff>
      <xdr:row>36</xdr:row>
      <xdr:rowOff>67320</xdr:rowOff>
    </xdr:to>
    <xdr:sp macro="" textlink="">
      <xdr:nvSpPr>
        <xdr:cNvPr id="669" name="CustomShape 1">
          <a:extLst>
            <a:ext uri="{FF2B5EF4-FFF2-40B4-BE49-F238E27FC236}">
              <a16:creationId xmlns:a16="http://schemas.microsoft.com/office/drawing/2014/main" id="{00000000-0008-0000-0B00-00009D020000}"/>
            </a:ext>
          </a:extLst>
        </xdr:cNvPr>
        <xdr:cNvSpPr/>
      </xdr:nvSpPr>
      <xdr:spPr>
        <a:xfrm>
          <a:off x="3998880" y="8401320"/>
          <a:ext cx="894960" cy="21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34</xdr:row>
      <xdr:rowOff>267120</xdr:rowOff>
    </xdr:from>
    <xdr:to>
      <xdr:col>7</xdr:col>
      <xdr:colOff>360000</xdr:colOff>
      <xdr:row>36</xdr:row>
      <xdr:rowOff>67320</xdr:rowOff>
    </xdr:to>
    <xdr:sp macro="" textlink="">
      <xdr:nvSpPr>
        <xdr:cNvPr id="670" name="CustomShape 1">
          <a:extLst>
            <a:ext uri="{FF2B5EF4-FFF2-40B4-BE49-F238E27FC236}">
              <a16:creationId xmlns:a16="http://schemas.microsoft.com/office/drawing/2014/main" id="{00000000-0008-0000-0B00-00009E020000}"/>
            </a:ext>
          </a:extLst>
        </xdr:cNvPr>
        <xdr:cNvSpPr/>
      </xdr:nvSpPr>
      <xdr:spPr>
        <a:xfrm>
          <a:off x="3998880" y="8401320"/>
          <a:ext cx="894960" cy="21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22</xdr:row>
      <xdr:rowOff>276480</xdr:rowOff>
    </xdr:from>
    <xdr:to>
      <xdr:col>7</xdr:col>
      <xdr:colOff>360000</xdr:colOff>
      <xdr:row>23</xdr:row>
      <xdr:rowOff>133560</xdr:rowOff>
    </xdr:to>
    <xdr:sp macro="" textlink="">
      <xdr:nvSpPr>
        <xdr:cNvPr id="671" name="CustomShape 1">
          <a:extLst>
            <a:ext uri="{FF2B5EF4-FFF2-40B4-BE49-F238E27FC236}">
              <a16:creationId xmlns:a16="http://schemas.microsoft.com/office/drawing/2014/main" id="{00000000-0008-0000-0B00-00009F020000}"/>
            </a:ext>
          </a:extLst>
        </xdr:cNvPr>
        <xdr:cNvSpPr/>
      </xdr:nvSpPr>
      <xdr:spPr>
        <a:xfrm>
          <a:off x="3998880" y="526752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22</xdr:row>
      <xdr:rowOff>276480</xdr:rowOff>
    </xdr:from>
    <xdr:to>
      <xdr:col>7</xdr:col>
      <xdr:colOff>360000</xdr:colOff>
      <xdr:row>23</xdr:row>
      <xdr:rowOff>133560</xdr:rowOff>
    </xdr:to>
    <xdr:sp macro="" textlink="">
      <xdr:nvSpPr>
        <xdr:cNvPr id="672" name="CustomShape 1">
          <a:extLst>
            <a:ext uri="{FF2B5EF4-FFF2-40B4-BE49-F238E27FC236}">
              <a16:creationId xmlns:a16="http://schemas.microsoft.com/office/drawing/2014/main" id="{00000000-0008-0000-0B00-0000A0020000}"/>
            </a:ext>
          </a:extLst>
        </xdr:cNvPr>
        <xdr:cNvSpPr/>
      </xdr:nvSpPr>
      <xdr:spPr>
        <a:xfrm>
          <a:off x="3998880" y="526752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22</xdr:row>
      <xdr:rowOff>276480</xdr:rowOff>
    </xdr:from>
    <xdr:to>
      <xdr:col>7</xdr:col>
      <xdr:colOff>360000</xdr:colOff>
      <xdr:row>23</xdr:row>
      <xdr:rowOff>133560</xdr:rowOff>
    </xdr:to>
    <xdr:sp macro="" textlink="">
      <xdr:nvSpPr>
        <xdr:cNvPr id="673" name="CustomShape 1">
          <a:extLst>
            <a:ext uri="{FF2B5EF4-FFF2-40B4-BE49-F238E27FC236}">
              <a16:creationId xmlns:a16="http://schemas.microsoft.com/office/drawing/2014/main" id="{00000000-0008-0000-0B00-0000A1020000}"/>
            </a:ext>
          </a:extLst>
        </xdr:cNvPr>
        <xdr:cNvSpPr/>
      </xdr:nvSpPr>
      <xdr:spPr>
        <a:xfrm>
          <a:off x="3998880" y="526752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22</xdr:row>
      <xdr:rowOff>276480</xdr:rowOff>
    </xdr:from>
    <xdr:to>
      <xdr:col>7</xdr:col>
      <xdr:colOff>360000</xdr:colOff>
      <xdr:row>23</xdr:row>
      <xdr:rowOff>133560</xdr:rowOff>
    </xdr:to>
    <xdr:sp macro="" textlink="">
      <xdr:nvSpPr>
        <xdr:cNvPr id="674" name="CustomShape 1">
          <a:extLst>
            <a:ext uri="{FF2B5EF4-FFF2-40B4-BE49-F238E27FC236}">
              <a16:creationId xmlns:a16="http://schemas.microsoft.com/office/drawing/2014/main" id="{00000000-0008-0000-0B00-0000A2020000}"/>
            </a:ext>
          </a:extLst>
        </xdr:cNvPr>
        <xdr:cNvSpPr/>
      </xdr:nvSpPr>
      <xdr:spPr>
        <a:xfrm>
          <a:off x="3998880" y="5267520"/>
          <a:ext cx="89496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21</xdr:row>
      <xdr:rowOff>276840</xdr:rowOff>
    </xdr:from>
    <xdr:to>
      <xdr:col>7</xdr:col>
      <xdr:colOff>360000</xdr:colOff>
      <xdr:row>22</xdr:row>
      <xdr:rowOff>129240</xdr:rowOff>
    </xdr:to>
    <xdr:sp macro="" textlink="">
      <xdr:nvSpPr>
        <xdr:cNvPr id="675" name="CustomShape 1">
          <a:extLst>
            <a:ext uri="{FF2B5EF4-FFF2-40B4-BE49-F238E27FC236}">
              <a16:creationId xmlns:a16="http://schemas.microsoft.com/office/drawing/2014/main" id="{00000000-0008-0000-0B00-0000A3020000}"/>
            </a:ext>
          </a:extLst>
        </xdr:cNvPr>
        <xdr:cNvSpPr/>
      </xdr:nvSpPr>
      <xdr:spPr>
        <a:xfrm>
          <a:off x="3998880" y="4982040"/>
          <a:ext cx="894960" cy="138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21</xdr:row>
      <xdr:rowOff>276840</xdr:rowOff>
    </xdr:from>
    <xdr:to>
      <xdr:col>7</xdr:col>
      <xdr:colOff>360000</xdr:colOff>
      <xdr:row>22</xdr:row>
      <xdr:rowOff>129240</xdr:rowOff>
    </xdr:to>
    <xdr:sp macro="" textlink="">
      <xdr:nvSpPr>
        <xdr:cNvPr id="676" name="CustomShape 1">
          <a:extLst>
            <a:ext uri="{FF2B5EF4-FFF2-40B4-BE49-F238E27FC236}">
              <a16:creationId xmlns:a16="http://schemas.microsoft.com/office/drawing/2014/main" id="{00000000-0008-0000-0B00-0000A4020000}"/>
            </a:ext>
          </a:extLst>
        </xdr:cNvPr>
        <xdr:cNvSpPr/>
      </xdr:nvSpPr>
      <xdr:spPr>
        <a:xfrm>
          <a:off x="3998880" y="4982040"/>
          <a:ext cx="894960" cy="138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341280</xdr:colOff>
      <xdr:row>21</xdr:row>
      <xdr:rowOff>276840</xdr:rowOff>
    </xdr:from>
    <xdr:to>
      <xdr:col>7</xdr:col>
      <xdr:colOff>360000</xdr:colOff>
      <xdr:row>22</xdr:row>
      <xdr:rowOff>129240</xdr:rowOff>
    </xdr:to>
    <xdr:sp macro="" textlink="">
      <xdr:nvSpPr>
        <xdr:cNvPr id="677" name="CustomShape 1">
          <a:extLst>
            <a:ext uri="{FF2B5EF4-FFF2-40B4-BE49-F238E27FC236}">
              <a16:creationId xmlns:a16="http://schemas.microsoft.com/office/drawing/2014/main" id="{00000000-0008-0000-0B00-0000A5020000}"/>
            </a:ext>
          </a:extLst>
        </xdr:cNvPr>
        <xdr:cNvSpPr/>
      </xdr:nvSpPr>
      <xdr:spPr>
        <a:xfrm>
          <a:off x="3998880" y="4982040"/>
          <a:ext cx="894960" cy="138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78" name="CustomShape 1">
          <a:extLst>
            <a:ext uri="{FF2B5EF4-FFF2-40B4-BE49-F238E27FC236}">
              <a16:creationId xmlns:a16="http://schemas.microsoft.com/office/drawing/2014/main" id="{00000000-0008-0000-0B00-0000A6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79" name="CustomShape 1">
          <a:extLst>
            <a:ext uri="{FF2B5EF4-FFF2-40B4-BE49-F238E27FC236}">
              <a16:creationId xmlns:a16="http://schemas.microsoft.com/office/drawing/2014/main" id="{00000000-0008-0000-0B00-0000A7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0" name="CustomShape 1">
          <a:extLst>
            <a:ext uri="{FF2B5EF4-FFF2-40B4-BE49-F238E27FC236}">
              <a16:creationId xmlns:a16="http://schemas.microsoft.com/office/drawing/2014/main" id="{00000000-0008-0000-0B00-0000A8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1" name="CustomShape 1">
          <a:extLst>
            <a:ext uri="{FF2B5EF4-FFF2-40B4-BE49-F238E27FC236}">
              <a16:creationId xmlns:a16="http://schemas.microsoft.com/office/drawing/2014/main" id="{00000000-0008-0000-0B00-0000A9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2" name="CustomShape 1">
          <a:extLst>
            <a:ext uri="{FF2B5EF4-FFF2-40B4-BE49-F238E27FC236}">
              <a16:creationId xmlns:a16="http://schemas.microsoft.com/office/drawing/2014/main" id="{00000000-0008-0000-0B00-0000AA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3" name="CustomShape 1">
          <a:extLst>
            <a:ext uri="{FF2B5EF4-FFF2-40B4-BE49-F238E27FC236}">
              <a16:creationId xmlns:a16="http://schemas.microsoft.com/office/drawing/2014/main" id="{00000000-0008-0000-0B00-0000AB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4" name="CustomShape 1">
          <a:extLst>
            <a:ext uri="{FF2B5EF4-FFF2-40B4-BE49-F238E27FC236}">
              <a16:creationId xmlns:a16="http://schemas.microsoft.com/office/drawing/2014/main" id="{00000000-0008-0000-0B00-0000AC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5" name="CustomShape 1">
          <a:extLst>
            <a:ext uri="{FF2B5EF4-FFF2-40B4-BE49-F238E27FC236}">
              <a16:creationId xmlns:a16="http://schemas.microsoft.com/office/drawing/2014/main" id="{00000000-0008-0000-0B00-0000AD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6" name="CustomShape 1">
          <a:extLst>
            <a:ext uri="{FF2B5EF4-FFF2-40B4-BE49-F238E27FC236}">
              <a16:creationId xmlns:a16="http://schemas.microsoft.com/office/drawing/2014/main" id="{00000000-0008-0000-0B00-0000AE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7" name="CustomShape 1">
          <a:extLst>
            <a:ext uri="{FF2B5EF4-FFF2-40B4-BE49-F238E27FC236}">
              <a16:creationId xmlns:a16="http://schemas.microsoft.com/office/drawing/2014/main" id="{00000000-0008-0000-0B00-0000AF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8" name="CustomShape 1">
          <a:extLst>
            <a:ext uri="{FF2B5EF4-FFF2-40B4-BE49-F238E27FC236}">
              <a16:creationId xmlns:a16="http://schemas.microsoft.com/office/drawing/2014/main" id="{00000000-0008-0000-0B00-0000B0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89" name="CustomShape 1">
          <a:extLst>
            <a:ext uri="{FF2B5EF4-FFF2-40B4-BE49-F238E27FC236}">
              <a16:creationId xmlns:a16="http://schemas.microsoft.com/office/drawing/2014/main" id="{00000000-0008-0000-0B00-0000B1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0" name="CustomShape 1">
          <a:extLst>
            <a:ext uri="{FF2B5EF4-FFF2-40B4-BE49-F238E27FC236}">
              <a16:creationId xmlns:a16="http://schemas.microsoft.com/office/drawing/2014/main" id="{00000000-0008-0000-0B00-0000B2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1" name="CustomShape 1">
          <a:extLst>
            <a:ext uri="{FF2B5EF4-FFF2-40B4-BE49-F238E27FC236}">
              <a16:creationId xmlns:a16="http://schemas.microsoft.com/office/drawing/2014/main" id="{00000000-0008-0000-0B00-0000B3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2" name="CustomShape 1">
          <a:extLst>
            <a:ext uri="{FF2B5EF4-FFF2-40B4-BE49-F238E27FC236}">
              <a16:creationId xmlns:a16="http://schemas.microsoft.com/office/drawing/2014/main" id="{00000000-0008-0000-0B00-0000B4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3" name="CustomShape 1">
          <a:extLst>
            <a:ext uri="{FF2B5EF4-FFF2-40B4-BE49-F238E27FC236}">
              <a16:creationId xmlns:a16="http://schemas.microsoft.com/office/drawing/2014/main" id="{00000000-0008-0000-0B00-0000B5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4" name="CustomShape 1">
          <a:extLst>
            <a:ext uri="{FF2B5EF4-FFF2-40B4-BE49-F238E27FC236}">
              <a16:creationId xmlns:a16="http://schemas.microsoft.com/office/drawing/2014/main" id="{00000000-0008-0000-0B00-0000B6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5" name="CustomShape 1">
          <a:extLst>
            <a:ext uri="{FF2B5EF4-FFF2-40B4-BE49-F238E27FC236}">
              <a16:creationId xmlns:a16="http://schemas.microsoft.com/office/drawing/2014/main" id="{00000000-0008-0000-0B00-0000B7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6" name="CustomShape 1">
          <a:extLst>
            <a:ext uri="{FF2B5EF4-FFF2-40B4-BE49-F238E27FC236}">
              <a16:creationId xmlns:a16="http://schemas.microsoft.com/office/drawing/2014/main" id="{00000000-0008-0000-0B00-0000B8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7" name="CustomShape 1">
          <a:extLst>
            <a:ext uri="{FF2B5EF4-FFF2-40B4-BE49-F238E27FC236}">
              <a16:creationId xmlns:a16="http://schemas.microsoft.com/office/drawing/2014/main" id="{00000000-0008-0000-0B00-0000B9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8" name="CustomShape 1">
          <a:extLst>
            <a:ext uri="{FF2B5EF4-FFF2-40B4-BE49-F238E27FC236}">
              <a16:creationId xmlns:a16="http://schemas.microsoft.com/office/drawing/2014/main" id="{00000000-0008-0000-0B00-0000BA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699" name="CustomShape 1">
          <a:extLst>
            <a:ext uri="{FF2B5EF4-FFF2-40B4-BE49-F238E27FC236}">
              <a16:creationId xmlns:a16="http://schemas.microsoft.com/office/drawing/2014/main" id="{00000000-0008-0000-0B00-0000BB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0" name="CustomShape 1">
          <a:extLst>
            <a:ext uri="{FF2B5EF4-FFF2-40B4-BE49-F238E27FC236}">
              <a16:creationId xmlns:a16="http://schemas.microsoft.com/office/drawing/2014/main" id="{00000000-0008-0000-0B00-0000BC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1" name="CustomShape 1">
          <a:extLst>
            <a:ext uri="{FF2B5EF4-FFF2-40B4-BE49-F238E27FC236}">
              <a16:creationId xmlns:a16="http://schemas.microsoft.com/office/drawing/2014/main" id="{00000000-0008-0000-0B00-0000BD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2" name="CustomShape 1">
          <a:extLst>
            <a:ext uri="{FF2B5EF4-FFF2-40B4-BE49-F238E27FC236}">
              <a16:creationId xmlns:a16="http://schemas.microsoft.com/office/drawing/2014/main" id="{00000000-0008-0000-0B00-0000BE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3" name="CustomShape 1">
          <a:extLst>
            <a:ext uri="{FF2B5EF4-FFF2-40B4-BE49-F238E27FC236}">
              <a16:creationId xmlns:a16="http://schemas.microsoft.com/office/drawing/2014/main" id="{00000000-0008-0000-0B00-0000BF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4" name="CustomShape 1">
          <a:extLst>
            <a:ext uri="{FF2B5EF4-FFF2-40B4-BE49-F238E27FC236}">
              <a16:creationId xmlns:a16="http://schemas.microsoft.com/office/drawing/2014/main" id="{00000000-0008-0000-0B00-0000C0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5" name="CustomShape 1">
          <a:extLst>
            <a:ext uri="{FF2B5EF4-FFF2-40B4-BE49-F238E27FC236}">
              <a16:creationId xmlns:a16="http://schemas.microsoft.com/office/drawing/2014/main" id="{00000000-0008-0000-0B00-0000C1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6" name="CustomShape 1">
          <a:extLst>
            <a:ext uri="{FF2B5EF4-FFF2-40B4-BE49-F238E27FC236}">
              <a16:creationId xmlns:a16="http://schemas.microsoft.com/office/drawing/2014/main" id="{00000000-0008-0000-0B00-0000C2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7" name="CustomShape 1">
          <a:extLst>
            <a:ext uri="{FF2B5EF4-FFF2-40B4-BE49-F238E27FC236}">
              <a16:creationId xmlns:a16="http://schemas.microsoft.com/office/drawing/2014/main" id="{00000000-0008-0000-0B00-0000C3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8" name="CustomShape 1">
          <a:extLst>
            <a:ext uri="{FF2B5EF4-FFF2-40B4-BE49-F238E27FC236}">
              <a16:creationId xmlns:a16="http://schemas.microsoft.com/office/drawing/2014/main" id="{00000000-0008-0000-0B00-0000C4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09" name="CustomShape 1">
          <a:extLst>
            <a:ext uri="{FF2B5EF4-FFF2-40B4-BE49-F238E27FC236}">
              <a16:creationId xmlns:a16="http://schemas.microsoft.com/office/drawing/2014/main" id="{00000000-0008-0000-0B00-0000C5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0" name="CustomShape 1">
          <a:extLst>
            <a:ext uri="{FF2B5EF4-FFF2-40B4-BE49-F238E27FC236}">
              <a16:creationId xmlns:a16="http://schemas.microsoft.com/office/drawing/2014/main" id="{00000000-0008-0000-0B00-0000C6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1" name="CustomShape 1">
          <a:extLst>
            <a:ext uri="{FF2B5EF4-FFF2-40B4-BE49-F238E27FC236}">
              <a16:creationId xmlns:a16="http://schemas.microsoft.com/office/drawing/2014/main" id="{00000000-0008-0000-0B00-0000C7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2" name="CustomShape 1">
          <a:extLst>
            <a:ext uri="{FF2B5EF4-FFF2-40B4-BE49-F238E27FC236}">
              <a16:creationId xmlns:a16="http://schemas.microsoft.com/office/drawing/2014/main" id="{00000000-0008-0000-0B00-0000C8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3" name="CustomShape 1">
          <a:extLst>
            <a:ext uri="{FF2B5EF4-FFF2-40B4-BE49-F238E27FC236}">
              <a16:creationId xmlns:a16="http://schemas.microsoft.com/office/drawing/2014/main" id="{00000000-0008-0000-0B00-0000C9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4" name="CustomShape 1">
          <a:extLst>
            <a:ext uri="{FF2B5EF4-FFF2-40B4-BE49-F238E27FC236}">
              <a16:creationId xmlns:a16="http://schemas.microsoft.com/office/drawing/2014/main" id="{00000000-0008-0000-0B00-0000CA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5" name="CustomShape 1">
          <a:extLst>
            <a:ext uri="{FF2B5EF4-FFF2-40B4-BE49-F238E27FC236}">
              <a16:creationId xmlns:a16="http://schemas.microsoft.com/office/drawing/2014/main" id="{00000000-0008-0000-0B00-0000CB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6" name="CustomShape 1">
          <a:extLst>
            <a:ext uri="{FF2B5EF4-FFF2-40B4-BE49-F238E27FC236}">
              <a16:creationId xmlns:a16="http://schemas.microsoft.com/office/drawing/2014/main" id="{00000000-0008-0000-0B00-0000CC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7" name="CustomShape 1">
          <a:extLst>
            <a:ext uri="{FF2B5EF4-FFF2-40B4-BE49-F238E27FC236}">
              <a16:creationId xmlns:a16="http://schemas.microsoft.com/office/drawing/2014/main" id="{00000000-0008-0000-0B00-0000CD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8" name="CustomShape 1">
          <a:extLst>
            <a:ext uri="{FF2B5EF4-FFF2-40B4-BE49-F238E27FC236}">
              <a16:creationId xmlns:a16="http://schemas.microsoft.com/office/drawing/2014/main" id="{00000000-0008-0000-0B00-0000CE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19" name="CustomShape 1">
          <a:extLst>
            <a:ext uri="{FF2B5EF4-FFF2-40B4-BE49-F238E27FC236}">
              <a16:creationId xmlns:a16="http://schemas.microsoft.com/office/drawing/2014/main" id="{00000000-0008-0000-0B00-0000CF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0" name="CustomShape 1">
          <a:extLst>
            <a:ext uri="{FF2B5EF4-FFF2-40B4-BE49-F238E27FC236}">
              <a16:creationId xmlns:a16="http://schemas.microsoft.com/office/drawing/2014/main" id="{00000000-0008-0000-0B00-0000D0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1" name="CustomShape 1">
          <a:extLst>
            <a:ext uri="{FF2B5EF4-FFF2-40B4-BE49-F238E27FC236}">
              <a16:creationId xmlns:a16="http://schemas.microsoft.com/office/drawing/2014/main" id="{00000000-0008-0000-0B00-0000D1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2" name="CustomShape 1">
          <a:extLst>
            <a:ext uri="{FF2B5EF4-FFF2-40B4-BE49-F238E27FC236}">
              <a16:creationId xmlns:a16="http://schemas.microsoft.com/office/drawing/2014/main" id="{00000000-0008-0000-0B00-0000D2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3" name="CustomShape 1">
          <a:extLst>
            <a:ext uri="{FF2B5EF4-FFF2-40B4-BE49-F238E27FC236}">
              <a16:creationId xmlns:a16="http://schemas.microsoft.com/office/drawing/2014/main" id="{00000000-0008-0000-0B00-0000D3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4" name="CustomShape 1">
          <a:extLst>
            <a:ext uri="{FF2B5EF4-FFF2-40B4-BE49-F238E27FC236}">
              <a16:creationId xmlns:a16="http://schemas.microsoft.com/office/drawing/2014/main" id="{00000000-0008-0000-0B00-0000D4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5" name="CustomShape 1">
          <a:extLst>
            <a:ext uri="{FF2B5EF4-FFF2-40B4-BE49-F238E27FC236}">
              <a16:creationId xmlns:a16="http://schemas.microsoft.com/office/drawing/2014/main" id="{00000000-0008-0000-0B00-0000D5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6" name="CustomShape 1">
          <a:extLst>
            <a:ext uri="{FF2B5EF4-FFF2-40B4-BE49-F238E27FC236}">
              <a16:creationId xmlns:a16="http://schemas.microsoft.com/office/drawing/2014/main" id="{00000000-0008-0000-0B00-0000D6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36360</xdr:colOff>
      <xdr:row>38</xdr:row>
      <xdr:rowOff>276840</xdr:rowOff>
    </xdr:from>
    <xdr:to>
      <xdr:col>6</xdr:col>
      <xdr:colOff>367920</xdr:colOff>
      <xdr:row>40</xdr:row>
      <xdr:rowOff>86040</xdr:rowOff>
    </xdr:to>
    <xdr:sp macro="" textlink="">
      <xdr:nvSpPr>
        <xdr:cNvPr id="727" name="CustomShape 1">
          <a:extLst>
            <a:ext uri="{FF2B5EF4-FFF2-40B4-BE49-F238E27FC236}">
              <a16:creationId xmlns:a16="http://schemas.microsoft.com/office/drawing/2014/main" id="{00000000-0008-0000-0B00-0000D7020000}"/>
            </a:ext>
          </a:extLst>
        </xdr:cNvPr>
        <xdr:cNvSpPr/>
      </xdr:nvSpPr>
      <xdr:spPr>
        <a:xfrm>
          <a:off x="4132080" y="9249120"/>
          <a:ext cx="33156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8" name="CustomShape 1">
          <a:extLst>
            <a:ext uri="{FF2B5EF4-FFF2-40B4-BE49-F238E27FC236}">
              <a16:creationId xmlns:a16="http://schemas.microsoft.com/office/drawing/2014/main" id="{00000000-0008-0000-0B00-0000D8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29" name="CustomShape 1">
          <a:extLst>
            <a:ext uri="{FF2B5EF4-FFF2-40B4-BE49-F238E27FC236}">
              <a16:creationId xmlns:a16="http://schemas.microsoft.com/office/drawing/2014/main" id="{00000000-0008-0000-0B00-0000D9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0" name="CustomShape 1">
          <a:extLst>
            <a:ext uri="{FF2B5EF4-FFF2-40B4-BE49-F238E27FC236}">
              <a16:creationId xmlns:a16="http://schemas.microsoft.com/office/drawing/2014/main" id="{00000000-0008-0000-0B00-0000DA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1" name="CustomShape 1">
          <a:extLst>
            <a:ext uri="{FF2B5EF4-FFF2-40B4-BE49-F238E27FC236}">
              <a16:creationId xmlns:a16="http://schemas.microsoft.com/office/drawing/2014/main" id="{00000000-0008-0000-0B00-0000DB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2" name="CustomShape 1">
          <a:extLst>
            <a:ext uri="{FF2B5EF4-FFF2-40B4-BE49-F238E27FC236}">
              <a16:creationId xmlns:a16="http://schemas.microsoft.com/office/drawing/2014/main" id="{00000000-0008-0000-0B00-0000DC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3" name="CustomShape 1">
          <a:extLst>
            <a:ext uri="{FF2B5EF4-FFF2-40B4-BE49-F238E27FC236}">
              <a16:creationId xmlns:a16="http://schemas.microsoft.com/office/drawing/2014/main" id="{00000000-0008-0000-0B00-0000DD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4" name="CustomShape 1">
          <a:extLst>
            <a:ext uri="{FF2B5EF4-FFF2-40B4-BE49-F238E27FC236}">
              <a16:creationId xmlns:a16="http://schemas.microsoft.com/office/drawing/2014/main" id="{00000000-0008-0000-0B00-0000DE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5" name="CustomShape 1">
          <a:extLst>
            <a:ext uri="{FF2B5EF4-FFF2-40B4-BE49-F238E27FC236}">
              <a16:creationId xmlns:a16="http://schemas.microsoft.com/office/drawing/2014/main" id="{00000000-0008-0000-0B00-0000DF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6" name="CustomShape 1">
          <a:extLst>
            <a:ext uri="{FF2B5EF4-FFF2-40B4-BE49-F238E27FC236}">
              <a16:creationId xmlns:a16="http://schemas.microsoft.com/office/drawing/2014/main" id="{00000000-0008-0000-0B00-0000E0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7" name="CustomShape 1">
          <a:extLst>
            <a:ext uri="{FF2B5EF4-FFF2-40B4-BE49-F238E27FC236}">
              <a16:creationId xmlns:a16="http://schemas.microsoft.com/office/drawing/2014/main" id="{00000000-0008-0000-0B00-0000E1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8" name="CustomShape 1">
          <a:extLst>
            <a:ext uri="{FF2B5EF4-FFF2-40B4-BE49-F238E27FC236}">
              <a16:creationId xmlns:a16="http://schemas.microsoft.com/office/drawing/2014/main" id="{00000000-0008-0000-0B00-0000E2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39" name="CustomShape 1">
          <a:extLst>
            <a:ext uri="{FF2B5EF4-FFF2-40B4-BE49-F238E27FC236}">
              <a16:creationId xmlns:a16="http://schemas.microsoft.com/office/drawing/2014/main" id="{00000000-0008-0000-0B00-0000E3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0" name="CustomShape 1">
          <a:extLst>
            <a:ext uri="{FF2B5EF4-FFF2-40B4-BE49-F238E27FC236}">
              <a16:creationId xmlns:a16="http://schemas.microsoft.com/office/drawing/2014/main" id="{00000000-0008-0000-0B00-0000E4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1" name="CustomShape 1">
          <a:extLst>
            <a:ext uri="{FF2B5EF4-FFF2-40B4-BE49-F238E27FC236}">
              <a16:creationId xmlns:a16="http://schemas.microsoft.com/office/drawing/2014/main" id="{00000000-0008-0000-0B00-0000E5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2" name="CustomShape 1">
          <a:extLst>
            <a:ext uri="{FF2B5EF4-FFF2-40B4-BE49-F238E27FC236}">
              <a16:creationId xmlns:a16="http://schemas.microsoft.com/office/drawing/2014/main" id="{00000000-0008-0000-0B00-0000E6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3" name="CustomShape 1">
          <a:extLst>
            <a:ext uri="{FF2B5EF4-FFF2-40B4-BE49-F238E27FC236}">
              <a16:creationId xmlns:a16="http://schemas.microsoft.com/office/drawing/2014/main" id="{00000000-0008-0000-0B00-0000E7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4" name="CustomShape 1">
          <a:extLst>
            <a:ext uri="{FF2B5EF4-FFF2-40B4-BE49-F238E27FC236}">
              <a16:creationId xmlns:a16="http://schemas.microsoft.com/office/drawing/2014/main" id="{00000000-0008-0000-0B00-0000E8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5" name="CustomShape 1">
          <a:extLst>
            <a:ext uri="{FF2B5EF4-FFF2-40B4-BE49-F238E27FC236}">
              <a16:creationId xmlns:a16="http://schemas.microsoft.com/office/drawing/2014/main" id="{00000000-0008-0000-0B00-0000E9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6" name="CustomShape 1">
          <a:extLst>
            <a:ext uri="{FF2B5EF4-FFF2-40B4-BE49-F238E27FC236}">
              <a16:creationId xmlns:a16="http://schemas.microsoft.com/office/drawing/2014/main" id="{00000000-0008-0000-0B00-0000EA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7" name="CustomShape 1">
          <a:extLst>
            <a:ext uri="{FF2B5EF4-FFF2-40B4-BE49-F238E27FC236}">
              <a16:creationId xmlns:a16="http://schemas.microsoft.com/office/drawing/2014/main" id="{00000000-0008-0000-0B00-0000EB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8" name="CustomShape 1">
          <a:extLst>
            <a:ext uri="{FF2B5EF4-FFF2-40B4-BE49-F238E27FC236}">
              <a16:creationId xmlns:a16="http://schemas.microsoft.com/office/drawing/2014/main" id="{00000000-0008-0000-0B00-0000EC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49" name="CustomShape 1">
          <a:extLst>
            <a:ext uri="{FF2B5EF4-FFF2-40B4-BE49-F238E27FC236}">
              <a16:creationId xmlns:a16="http://schemas.microsoft.com/office/drawing/2014/main" id="{00000000-0008-0000-0B00-0000ED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0" name="CustomShape 1">
          <a:extLst>
            <a:ext uri="{FF2B5EF4-FFF2-40B4-BE49-F238E27FC236}">
              <a16:creationId xmlns:a16="http://schemas.microsoft.com/office/drawing/2014/main" id="{00000000-0008-0000-0B00-0000EE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1" name="CustomShape 1">
          <a:extLst>
            <a:ext uri="{FF2B5EF4-FFF2-40B4-BE49-F238E27FC236}">
              <a16:creationId xmlns:a16="http://schemas.microsoft.com/office/drawing/2014/main" id="{00000000-0008-0000-0B00-0000EF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2" name="CustomShape 1">
          <a:extLst>
            <a:ext uri="{FF2B5EF4-FFF2-40B4-BE49-F238E27FC236}">
              <a16:creationId xmlns:a16="http://schemas.microsoft.com/office/drawing/2014/main" id="{00000000-0008-0000-0B00-0000F0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3" name="CustomShape 1">
          <a:extLst>
            <a:ext uri="{FF2B5EF4-FFF2-40B4-BE49-F238E27FC236}">
              <a16:creationId xmlns:a16="http://schemas.microsoft.com/office/drawing/2014/main" id="{00000000-0008-0000-0B00-0000F1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4" name="CustomShape 1">
          <a:extLst>
            <a:ext uri="{FF2B5EF4-FFF2-40B4-BE49-F238E27FC236}">
              <a16:creationId xmlns:a16="http://schemas.microsoft.com/office/drawing/2014/main" id="{00000000-0008-0000-0B00-0000F2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5" name="CustomShape 1">
          <a:extLst>
            <a:ext uri="{FF2B5EF4-FFF2-40B4-BE49-F238E27FC236}">
              <a16:creationId xmlns:a16="http://schemas.microsoft.com/office/drawing/2014/main" id="{00000000-0008-0000-0B00-0000F3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6" name="CustomShape 1">
          <a:extLst>
            <a:ext uri="{FF2B5EF4-FFF2-40B4-BE49-F238E27FC236}">
              <a16:creationId xmlns:a16="http://schemas.microsoft.com/office/drawing/2014/main" id="{00000000-0008-0000-0B00-0000F4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7" name="CustomShape 1">
          <a:extLst>
            <a:ext uri="{FF2B5EF4-FFF2-40B4-BE49-F238E27FC236}">
              <a16:creationId xmlns:a16="http://schemas.microsoft.com/office/drawing/2014/main" id="{00000000-0008-0000-0B00-0000F5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8" name="CustomShape 1">
          <a:extLst>
            <a:ext uri="{FF2B5EF4-FFF2-40B4-BE49-F238E27FC236}">
              <a16:creationId xmlns:a16="http://schemas.microsoft.com/office/drawing/2014/main" id="{00000000-0008-0000-0B00-0000F6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59" name="CustomShape 1">
          <a:extLst>
            <a:ext uri="{FF2B5EF4-FFF2-40B4-BE49-F238E27FC236}">
              <a16:creationId xmlns:a16="http://schemas.microsoft.com/office/drawing/2014/main" id="{00000000-0008-0000-0B00-0000F7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0" name="CustomShape 1">
          <a:extLst>
            <a:ext uri="{FF2B5EF4-FFF2-40B4-BE49-F238E27FC236}">
              <a16:creationId xmlns:a16="http://schemas.microsoft.com/office/drawing/2014/main" id="{00000000-0008-0000-0B00-0000F8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1" name="CustomShape 1">
          <a:extLst>
            <a:ext uri="{FF2B5EF4-FFF2-40B4-BE49-F238E27FC236}">
              <a16:creationId xmlns:a16="http://schemas.microsoft.com/office/drawing/2014/main" id="{00000000-0008-0000-0B00-0000F9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2" name="CustomShape 1">
          <a:extLst>
            <a:ext uri="{FF2B5EF4-FFF2-40B4-BE49-F238E27FC236}">
              <a16:creationId xmlns:a16="http://schemas.microsoft.com/office/drawing/2014/main" id="{00000000-0008-0000-0B00-0000FA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3" name="CustomShape 1">
          <a:extLst>
            <a:ext uri="{FF2B5EF4-FFF2-40B4-BE49-F238E27FC236}">
              <a16:creationId xmlns:a16="http://schemas.microsoft.com/office/drawing/2014/main" id="{00000000-0008-0000-0B00-0000FB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4" name="CustomShape 1">
          <a:extLst>
            <a:ext uri="{FF2B5EF4-FFF2-40B4-BE49-F238E27FC236}">
              <a16:creationId xmlns:a16="http://schemas.microsoft.com/office/drawing/2014/main" id="{00000000-0008-0000-0B00-0000FC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5" name="CustomShape 1">
          <a:extLst>
            <a:ext uri="{FF2B5EF4-FFF2-40B4-BE49-F238E27FC236}">
              <a16:creationId xmlns:a16="http://schemas.microsoft.com/office/drawing/2014/main" id="{00000000-0008-0000-0B00-0000FD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6" name="CustomShape 1">
          <a:extLst>
            <a:ext uri="{FF2B5EF4-FFF2-40B4-BE49-F238E27FC236}">
              <a16:creationId xmlns:a16="http://schemas.microsoft.com/office/drawing/2014/main" id="{00000000-0008-0000-0B00-0000FE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7" name="CustomShape 1">
          <a:extLst>
            <a:ext uri="{FF2B5EF4-FFF2-40B4-BE49-F238E27FC236}">
              <a16:creationId xmlns:a16="http://schemas.microsoft.com/office/drawing/2014/main" id="{00000000-0008-0000-0B00-0000FF02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8" name="CustomShape 1">
          <a:extLst>
            <a:ext uri="{FF2B5EF4-FFF2-40B4-BE49-F238E27FC236}">
              <a16:creationId xmlns:a16="http://schemas.microsoft.com/office/drawing/2014/main" id="{00000000-0008-0000-0B00-000000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69" name="CustomShape 1">
          <a:extLst>
            <a:ext uri="{FF2B5EF4-FFF2-40B4-BE49-F238E27FC236}">
              <a16:creationId xmlns:a16="http://schemas.microsoft.com/office/drawing/2014/main" id="{00000000-0008-0000-0B00-000001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0" name="CustomShape 1">
          <a:extLst>
            <a:ext uri="{FF2B5EF4-FFF2-40B4-BE49-F238E27FC236}">
              <a16:creationId xmlns:a16="http://schemas.microsoft.com/office/drawing/2014/main" id="{00000000-0008-0000-0B00-000002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1" name="CustomShape 1">
          <a:extLst>
            <a:ext uri="{FF2B5EF4-FFF2-40B4-BE49-F238E27FC236}">
              <a16:creationId xmlns:a16="http://schemas.microsoft.com/office/drawing/2014/main" id="{00000000-0008-0000-0B00-000003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2" name="CustomShape 1">
          <a:extLst>
            <a:ext uri="{FF2B5EF4-FFF2-40B4-BE49-F238E27FC236}">
              <a16:creationId xmlns:a16="http://schemas.microsoft.com/office/drawing/2014/main" id="{00000000-0008-0000-0B00-000004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3" name="CustomShape 1">
          <a:extLst>
            <a:ext uri="{FF2B5EF4-FFF2-40B4-BE49-F238E27FC236}">
              <a16:creationId xmlns:a16="http://schemas.microsoft.com/office/drawing/2014/main" id="{00000000-0008-0000-0B00-000005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4" name="CustomShape 1">
          <a:extLst>
            <a:ext uri="{FF2B5EF4-FFF2-40B4-BE49-F238E27FC236}">
              <a16:creationId xmlns:a16="http://schemas.microsoft.com/office/drawing/2014/main" id="{00000000-0008-0000-0B00-000006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5" name="CustomShape 1">
          <a:extLst>
            <a:ext uri="{FF2B5EF4-FFF2-40B4-BE49-F238E27FC236}">
              <a16:creationId xmlns:a16="http://schemas.microsoft.com/office/drawing/2014/main" id="{00000000-0008-0000-0B00-000007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6" name="CustomShape 1">
          <a:extLst>
            <a:ext uri="{FF2B5EF4-FFF2-40B4-BE49-F238E27FC236}">
              <a16:creationId xmlns:a16="http://schemas.microsoft.com/office/drawing/2014/main" id="{00000000-0008-0000-0B00-000008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7" name="CustomShape 1">
          <a:extLst>
            <a:ext uri="{FF2B5EF4-FFF2-40B4-BE49-F238E27FC236}">
              <a16:creationId xmlns:a16="http://schemas.microsoft.com/office/drawing/2014/main" id="{00000000-0008-0000-0B00-000009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8" name="CustomShape 1">
          <a:extLst>
            <a:ext uri="{FF2B5EF4-FFF2-40B4-BE49-F238E27FC236}">
              <a16:creationId xmlns:a16="http://schemas.microsoft.com/office/drawing/2014/main" id="{00000000-0008-0000-0B00-00000A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79" name="CustomShape 1">
          <a:extLst>
            <a:ext uri="{FF2B5EF4-FFF2-40B4-BE49-F238E27FC236}">
              <a16:creationId xmlns:a16="http://schemas.microsoft.com/office/drawing/2014/main" id="{00000000-0008-0000-0B00-00000B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0" name="CustomShape 1">
          <a:extLst>
            <a:ext uri="{FF2B5EF4-FFF2-40B4-BE49-F238E27FC236}">
              <a16:creationId xmlns:a16="http://schemas.microsoft.com/office/drawing/2014/main" id="{00000000-0008-0000-0B00-00000C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1" name="CustomShape 1">
          <a:extLst>
            <a:ext uri="{FF2B5EF4-FFF2-40B4-BE49-F238E27FC236}">
              <a16:creationId xmlns:a16="http://schemas.microsoft.com/office/drawing/2014/main" id="{00000000-0008-0000-0B00-00000D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2" name="CustomShape 1">
          <a:extLst>
            <a:ext uri="{FF2B5EF4-FFF2-40B4-BE49-F238E27FC236}">
              <a16:creationId xmlns:a16="http://schemas.microsoft.com/office/drawing/2014/main" id="{00000000-0008-0000-0B00-00000E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3" name="CustomShape 1">
          <a:extLst>
            <a:ext uri="{FF2B5EF4-FFF2-40B4-BE49-F238E27FC236}">
              <a16:creationId xmlns:a16="http://schemas.microsoft.com/office/drawing/2014/main" id="{00000000-0008-0000-0B00-00000F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4" name="CustomShape 1">
          <a:extLst>
            <a:ext uri="{FF2B5EF4-FFF2-40B4-BE49-F238E27FC236}">
              <a16:creationId xmlns:a16="http://schemas.microsoft.com/office/drawing/2014/main" id="{00000000-0008-0000-0B00-000010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5" name="CustomShape 1">
          <a:extLst>
            <a:ext uri="{FF2B5EF4-FFF2-40B4-BE49-F238E27FC236}">
              <a16:creationId xmlns:a16="http://schemas.microsoft.com/office/drawing/2014/main" id="{00000000-0008-0000-0B00-000011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6" name="CustomShape 1">
          <a:extLst>
            <a:ext uri="{FF2B5EF4-FFF2-40B4-BE49-F238E27FC236}">
              <a16:creationId xmlns:a16="http://schemas.microsoft.com/office/drawing/2014/main" id="{00000000-0008-0000-0B00-000012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7" name="CustomShape 1">
          <a:extLst>
            <a:ext uri="{FF2B5EF4-FFF2-40B4-BE49-F238E27FC236}">
              <a16:creationId xmlns:a16="http://schemas.microsoft.com/office/drawing/2014/main" id="{00000000-0008-0000-0B00-000013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8" name="CustomShape 1">
          <a:extLst>
            <a:ext uri="{FF2B5EF4-FFF2-40B4-BE49-F238E27FC236}">
              <a16:creationId xmlns:a16="http://schemas.microsoft.com/office/drawing/2014/main" id="{00000000-0008-0000-0B00-000014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89" name="CustomShape 1">
          <a:extLst>
            <a:ext uri="{FF2B5EF4-FFF2-40B4-BE49-F238E27FC236}">
              <a16:creationId xmlns:a16="http://schemas.microsoft.com/office/drawing/2014/main" id="{00000000-0008-0000-0B00-000015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0" name="CustomShape 1">
          <a:extLst>
            <a:ext uri="{FF2B5EF4-FFF2-40B4-BE49-F238E27FC236}">
              <a16:creationId xmlns:a16="http://schemas.microsoft.com/office/drawing/2014/main" id="{00000000-0008-0000-0B00-000016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1" name="CustomShape 1">
          <a:extLst>
            <a:ext uri="{FF2B5EF4-FFF2-40B4-BE49-F238E27FC236}">
              <a16:creationId xmlns:a16="http://schemas.microsoft.com/office/drawing/2014/main" id="{00000000-0008-0000-0B00-000017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2" name="CustomShape 1">
          <a:extLst>
            <a:ext uri="{FF2B5EF4-FFF2-40B4-BE49-F238E27FC236}">
              <a16:creationId xmlns:a16="http://schemas.microsoft.com/office/drawing/2014/main" id="{00000000-0008-0000-0B00-000018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3" name="CustomShape 1">
          <a:extLst>
            <a:ext uri="{FF2B5EF4-FFF2-40B4-BE49-F238E27FC236}">
              <a16:creationId xmlns:a16="http://schemas.microsoft.com/office/drawing/2014/main" id="{00000000-0008-0000-0B00-000019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4" name="CustomShape 1">
          <a:extLst>
            <a:ext uri="{FF2B5EF4-FFF2-40B4-BE49-F238E27FC236}">
              <a16:creationId xmlns:a16="http://schemas.microsoft.com/office/drawing/2014/main" id="{00000000-0008-0000-0B00-00001A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5" name="CustomShape 1">
          <a:extLst>
            <a:ext uri="{FF2B5EF4-FFF2-40B4-BE49-F238E27FC236}">
              <a16:creationId xmlns:a16="http://schemas.microsoft.com/office/drawing/2014/main" id="{00000000-0008-0000-0B00-00001B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6" name="CustomShape 1">
          <a:extLst>
            <a:ext uri="{FF2B5EF4-FFF2-40B4-BE49-F238E27FC236}">
              <a16:creationId xmlns:a16="http://schemas.microsoft.com/office/drawing/2014/main" id="{00000000-0008-0000-0B00-00001C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7" name="CustomShape 1">
          <a:extLst>
            <a:ext uri="{FF2B5EF4-FFF2-40B4-BE49-F238E27FC236}">
              <a16:creationId xmlns:a16="http://schemas.microsoft.com/office/drawing/2014/main" id="{00000000-0008-0000-0B00-00001D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8" name="CustomShape 1">
          <a:extLst>
            <a:ext uri="{FF2B5EF4-FFF2-40B4-BE49-F238E27FC236}">
              <a16:creationId xmlns:a16="http://schemas.microsoft.com/office/drawing/2014/main" id="{00000000-0008-0000-0B00-00001E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799" name="CustomShape 1">
          <a:extLst>
            <a:ext uri="{FF2B5EF4-FFF2-40B4-BE49-F238E27FC236}">
              <a16:creationId xmlns:a16="http://schemas.microsoft.com/office/drawing/2014/main" id="{00000000-0008-0000-0B00-00001F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0" name="CustomShape 1">
          <a:extLst>
            <a:ext uri="{FF2B5EF4-FFF2-40B4-BE49-F238E27FC236}">
              <a16:creationId xmlns:a16="http://schemas.microsoft.com/office/drawing/2014/main" id="{00000000-0008-0000-0B00-000020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1" name="CustomShape 1">
          <a:extLst>
            <a:ext uri="{FF2B5EF4-FFF2-40B4-BE49-F238E27FC236}">
              <a16:creationId xmlns:a16="http://schemas.microsoft.com/office/drawing/2014/main" id="{00000000-0008-0000-0B00-000021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2" name="CustomShape 1">
          <a:extLst>
            <a:ext uri="{FF2B5EF4-FFF2-40B4-BE49-F238E27FC236}">
              <a16:creationId xmlns:a16="http://schemas.microsoft.com/office/drawing/2014/main" id="{00000000-0008-0000-0B00-000022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3" name="CustomShape 1">
          <a:extLst>
            <a:ext uri="{FF2B5EF4-FFF2-40B4-BE49-F238E27FC236}">
              <a16:creationId xmlns:a16="http://schemas.microsoft.com/office/drawing/2014/main" id="{00000000-0008-0000-0B00-000023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4" name="CustomShape 1">
          <a:extLst>
            <a:ext uri="{FF2B5EF4-FFF2-40B4-BE49-F238E27FC236}">
              <a16:creationId xmlns:a16="http://schemas.microsoft.com/office/drawing/2014/main" id="{00000000-0008-0000-0B00-000024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5" name="CustomShape 1">
          <a:extLst>
            <a:ext uri="{FF2B5EF4-FFF2-40B4-BE49-F238E27FC236}">
              <a16:creationId xmlns:a16="http://schemas.microsoft.com/office/drawing/2014/main" id="{00000000-0008-0000-0B00-000025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36360</xdr:colOff>
      <xdr:row>38</xdr:row>
      <xdr:rowOff>276840</xdr:rowOff>
    </xdr:from>
    <xdr:to>
      <xdr:col>6</xdr:col>
      <xdr:colOff>367920</xdr:colOff>
      <xdr:row>40</xdr:row>
      <xdr:rowOff>86040</xdr:rowOff>
    </xdr:to>
    <xdr:sp macro="" textlink="">
      <xdr:nvSpPr>
        <xdr:cNvPr id="806" name="CustomShape 1">
          <a:extLst>
            <a:ext uri="{FF2B5EF4-FFF2-40B4-BE49-F238E27FC236}">
              <a16:creationId xmlns:a16="http://schemas.microsoft.com/office/drawing/2014/main" id="{00000000-0008-0000-0B00-000026030000}"/>
            </a:ext>
          </a:extLst>
        </xdr:cNvPr>
        <xdr:cNvSpPr/>
      </xdr:nvSpPr>
      <xdr:spPr>
        <a:xfrm>
          <a:off x="4132080" y="9249120"/>
          <a:ext cx="33156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7" name="CustomShape 1">
          <a:extLst>
            <a:ext uri="{FF2B5EF4-FFF2-40B4-BE49-F238E27FC236}">
              <a16:creationId xmlns:a16="http://schemas.microsoft.com/office/drawing/2014/main" id="{00000000-0008-0000-0B00-000027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8" name="CustomShape 1">
          <a:extLst>
            <a:ext uri="{FF2B5EF4-FFF2-40B4-BE49-F238E27FC236}">
              <a16:creationId xmlns:a16="http://schemas.microsoft.com/office/drawing/2014/main" id="{00000000-0008-0000-0B00-000028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09" name="CustomShape 1">
          <a:extLst>
            <a:ext uri="{FF2B5EF4-FFF2-40B4-BE49-F238E27FC236}">
              <a16:creationId xmlns:a16="http://schemas.microsoft.com/office/drawing/2014/main" id="{00000000-0008-0000-0B00-000029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0" name="CustomShape 1">
          <a:extLst>
            <a:ext uri="{FF2B5EF4-FFF2-40B4-BE49-F238E27FC236}">
              <a16:creationId xmlns:a16="http://schemas.microsoft.com/office/drawing/2014/main" id="{00000000-0008-0000-0B00-00002A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1" name="CustomShape 1">
          <a:extLst>
            <a:ext uri="{FF2B5EF4-FFF2-40B4-BE49-F238E27FC236}">
              <a16:creationId xmlns:a16="http://schemas.microsoft.com/office/drawing/2014/main" id="{00000000-0008-0000-0B00-00002B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2" name="CustomShape 1">
          <a:extLst>
            <a:ext uri="{FF2B5EF4-FFF2-40B4-BE49-F238E27FC236}">
              <a16:creationId xmlns:a16="http://schemas.microsoft.com/office/drawing/2014/main" id="{00000000-0008-0000-0B00-00002C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3" name="CustomShape 1">
          <a:extLst>
            <a:ext uri="{FF2B5EF4-FFF2-40B4-BE49-F238E27FC236}">
              <a16:creationId xmlns:a16="http://schemas.microsoft.com/office/drawing/2014/main" id="{00000000-0008-0000-0B00-00002D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4" name="CustomShape 1">
          <a:extLst>
            <a:ext uri="{FF2B5EF4-FFF2-40B4-BE49-F238E27FC236}">
              <a16:creationId xmlns:a16="http://schemas.microsoft.com/office/drawing/2014/main" id="{00000000-0008-0000-0B00-00002E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5" name="CustomShape 1">
          <a:extLst>
            <a:ext uri="{FF2B5EF4-FFF2-40B4-BE49-F238E27FC236}">
              <a16:creationId xmlns:a16="http://schemas.microsoft.com/office/drawing/2014/main" id="{00000000-0008-0000-0B00-00002F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6" name="CustomShape 1">
          <a:extLst>
            <a:ext uri="{FF2B5EF4-FFF2-40B4-BE49-F238E27FC236}">
              <a16:creationId xmlns:a16="http://schemas.microsoft.com/office/drawing/2014/main" id="{00000000-0008-0000-0B00-000030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7" name="CustomShape 1">
          <a:extLst>
            <a:ext uri="{FF2B5EF4-FFF2-40B4-BE49-F238E27FC236}">
              <a16:creationId xmlns:a16="http://schemas.microsoft.com/office/drawing/2014/main" id="{00000000-0008-0000-0B00-000031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8" name="CustomShape 1">
          <a:extLst>
            <a:ext uri="{FF2B5EF4-FFF2-40B4-BE49-F238E27FC236}">
              <a16:creationId xmlns:a16="http://schemas.microsoft.com/office/drawing/2014/main" id="{00000000-0008-0000-0B00-000032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19" name="CustomShape 1">
          <a:extLst>
            <a:ext uri="{FF2B5EF4-FFF2-40B4-BE49-F238E27FC236}">
              <a16:creationId xmlns:a16="http://schemas.microsoft.com/office/drawing/2014/main" id="{00000000-0008-0000-0B00-000033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0" name="CustomShape 1">
          <a:extLst>
            <a:ext uri="{FF2B5EF4-FFF2-40B4-BE49-F238E27FC236}">
              <a16:creationId xmlns:a16="http://schemas.microsoft.com/office/drawing/2014/main" id="{00000000-0008-0000-0B00-000034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1" name="CustomShape 1">
          <a:extLst>
            <a:ext uri="{FF2B5EF4-FFF2-40B4-BE49-F238E27FC236}">
              <a16:creationId xmlns:a16="http://schemas.microsoft.com/office/drawing/2014/main" id="{00000000-0008-0000-0B00-000035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2" name="CustomShape 1">
          <a:extLst>
            <a:ext uri="{FF2B5EF4-FFF2-40B4-BE49-F238E27FC236}">
              <a16:creationId xmlns:a16="http://schemas.microsoft.com/office/drawing/2014/main" id="{00000000-0008-0000-0B00-000036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3" name="CustomShape 1">
          <a:extLst>
            <a:ext uri="{FF2B5EF4-FFF2-40B4-BE49-F238E27FC236}">
              <a16:creationId xmlns:a16="http://schemas.microsoft.com/office/drawing/2014/main" id="{00000000-0008-0000-0B00-000037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4" name="CustomShape 1">
          <a:extLst>
            <a:ext uri="{FF2B5EF4-FFF2-40B4-BE49-F238E27FC236}">
              <a16:creationId xmlns:a16="http://schemas.microsoft.com/office/drawing/2014/main" id="{00000000-0008-0000-0B00-000038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5" name="CustomShape 1">
          <a:extLst>
            <a:ext uri="{FF2B5EF4-FFF2-40B4-BE49-F238E27FC236}">
              <a16:creationId xmlns:a16="http://schemas.microsoft.com/office/drawing/2014/main" id="{00000000-0008-0000-0B00-000039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6" name="CustomShape 1">
          <a:extLst>
            <a:ext uri="{FF2B5EF4-FFF2-40B4-BE49-F238E27FC236}">
              <a16:creationId xmlns:a16="http://schemas.microsoft.com/office/drawing/2014/main" id="{00000000-0008-0000-0B00-00003A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7" name="CustomShape 1">
          <a:extLst>
            <a:ext uri="{FF2B5EF4-FFF2-40B4-BE49-F238E27FC236}">
              <a16:creationId xmlns:a16="http://schemas.microsoft.com/office/drawing/2014/main" id="{00000000-0008-0000-0B00-00003B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8" name="CustomShape 1">
          <a:extLst>
            <a:ext uri="{FF2B5EF4-FFF2-40B4-BE49-F238E27FC236}">
              <a16:creationId xmlns:a16="http://schemas.microsoft.com/office/drawing/2014/main" id="{00000000-0008-0000-0B00-00003C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29" name="CustomShape 1">
          <a:extLst>
            <a:ext uri="{FF2B5EF4-FFF2-40B4-BE49-F238E27FC236}">
              <a16:creationId xmlns:a16="http://schemas.microsoft.com/office/drawing/2014/main" id="{00000000-0008-0000-0B00-00003D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0" name="CustomShape 1">
          <a:extLst>
            <a:ext uri="{FF2B5EF4-FFF2-40B4-BE49-F238E27FC236}">
              <a16:creationId xmlns:a16="http://schemas.microsoft.com/office/drawing/2014/main" id="{00000000-0008-0000-0B00-00003E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1" name="CustomShape 1">
          <a:extLst>
            <a:ext uri="{FF2B5EF4-FFF2-40B4-BE49-F238E27FC236}">
              <a16:creationId xmlns:a16="http://schemas.microsoft.com/office/drawing/2014/main" id="{00000000-0008-0000-0B00-00003F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2" name="CustomShape 1">
          <a:extLst>
            <a:ext uri="{FF2B5EF4-FFF2-40B4-BE49-F238E27FC236}">
              <a16:creationId xmlns:a16="http://schemas.microsoft.com/office/drawing/2014/main" id="{00000000-0008-0000-0B00-000040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3" name="CustomShape 1">
          <a:extLst>
            <a:ext uri="{FF2B5EF4-FFF2-40B4-BE49-F238E27FC236}">
              <a16:creationId xmlns:a16="http://schemas.microsoft.com/office/drawing/2014/main" id="{00000000-0008-0000-0B00-000041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4" name="CustomShape 1">
          <a:extLst>
            <a:ext uri="{FF2B5EF4-FFF2-40B4-BE49-F238E27FC236}">
              <a16:creationId xmlns:a16="http://schemas.microsoft.com/office/drawing/2014/main" id="{00000000-0008-0000-0B00-000042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127080</xdr:colOff>
      <xdr:row>38</xdr:row>
      <xdr:rowOff>276840</xdr:rowOff>
    </xdr:from>
    <xdr:to>
      <xdr:col>7</xdr:col>
      <xdr:colOff>150480</xdr:colOff>
      <xdr:row>40</xdr:row>
      <xdr:rowOff>86040</xdr:rowOff>
    </xdr:to>
    <xdr:sp macro="" textlink="">
      <xdr:nvSpPr>
        <xdr:cNvPr id="835" name="CustomShape 1">
          <a:extLst>
            <a:ext uri="{FF2B5EF4-FFF2-40B4-BE49-F238E27FC236}">
              <a16:creationId xmlns:a16="http://schemas.microsoft.com/office/drawing/2014/main" id="{00000000-0008-0000-0B00-000043030000}"/>
            </a:ext>
          </a:extLst>
        </xdr:cNvPr>
        <xdr:cNvSpPr/>
      </xdr:nvSpPr>
      <xdr:spPr>
        <a:xfrm>
          <a:off x="3784680" y="9249120"/>
          <a:ext cx="89964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6" name="CustomShape 1">
          <a:extLst>
            <a:ext uri="{FF2B5EF4-FFF2-40B4-BE49-F238E27FC236}">
              <a16:creationId xmlns:a16="http://schemas.microsoft.com/office/drawing/2014/main" id="{00000000-0008-0000-0B00-000044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7" name="CustomShape 1">
          <a:extLst>
            <a:ext uri="{FF2B5EF4-FFF2-40B4-BE49-F238E27FC236}">
              <a16:creationId xmlns:a16="http://schemas.microsoft.com/office/drawing/2014/main" id="{00000000-0008-0000-0B00-000045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8" name="CustomShape 1">
          <a:extLst>
            <a:ext uri="{FF2B5EF4-FFF2-40B4-BE49-F238E27FC236}">
              <a16:creationId xmlns:a16="http://schemas.microsoft.com/office/drawing/2014/main" id="{00000000-0008-0000-0B00-000046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39" name="CustomShape 1">
          <a:extLst>
            <a:ext uri="{FF2B5EF4-FFF2-40B4-BE49-F238E27FC236}">
              <a16:creationId xmlns:a16="http://schemas.microsoft.com/office/drawing/2014/main" id="{00000000-0008-0000-0B00-000047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40" name="CustomShape 1">
          <a:extLst>
            <a:ext uri="{FF2B5EF4-FFF2-40B4-BE49-F238E27FC236}">
              <a16:creationId xmlns:a16="http://schemas.microsoft.com/office/drawing/2014/main" id="{00000000-0008-0000-0B00-000048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41" name="CustomShape 1">
          <a:extLst>
            <a:ext uri="{FF2B5EF4-FFF2-40B4-BE49-F238E27FC236}">
              <a16:creationId xmlns:a16="http://schemas.microsoft.com/office/drawing/2014/main" id="{00000000-0008-0000-0B00-000049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42" name="CustomShape 1">
          <a:extLst>
            <a:ext uri="{FF2B5EF4-FFF2-40B4-BE49-F238E27FC236}">
              <a16:creationId xmlns:a16="http://schemas.microsoft.com/office/drawing/2014/main" id="{00000000-0008-0000-0B00-00004A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43" name="CustomShape 1">
          <a:extLst>
            <a:ext uri="{FF2B5EF4-FFF2-40B4-BE49-F238E27FC236}">
              <a16:creationId xmlns:a16="http://schemas.microsoft.com/office/drawing/2014/main" id="{00000000-0008-0000-0B00-00004B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38</xdr:row>
      <xdr:rowOff>276840</xdr:rowOff>
    </xdr:from>
    <xdr:to>
      <xdr:col>7</xdr:col>
      <xdr:colOff>365040</xdr:colOff>
      <xdr:row>40</xdr:row>
      <xdr:rowOff>86040</xdr:rowOff>
    </xdr:to>
    <xdr:sp macro="" textlink="">
      <xdr:nvSpPr>
        <xdr:cNvPr id="844" name="CustomShape 1">
          <a:extLst>
            <a:ext uri="{FF2B5EF4-FFF2-40B4-BE49-F238E27FC236}">
              <a16:creationId xmlns:a16="http://schemas.microsoft.com/office/drawing/2014/main" id="{00000000-0008-0000-0B00-00004C030000}"/>
            </a:ext>
          </a:extLst>
        </xdr:cNvPr>
        <xdr:cNvSpPr/>
      </xdr:nvSpPr>
      <xdr:spPr>
        <a:xfrm>
          <a:off x="4008600" y="9249120"/>
          <a:ext cx="89028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127080</xdr:colOff>
      <xdr:row>38</xdr:row>
      <xdr:rowOff>276840</xdr:rowOff>
    </xdr:from>
    <xdr:to>
      <xdr:col>7</xdr:col>
      <xdr:colOff>150480</xdr:colOff>
      <xdr:row>40</xdr:row>
      <xdr:rowOff>86040</xdr:rowOff>
    </xdr:to>
    <xdr:sp macro="" textlink="">
      <xdr:nvSpPr>
        <xdr:cNvPr id="845" name="CustomShape 1">
          <a:extLst>
            <a:ext uri="{FF2B5EF4-FFF2-40B4-BE49-F238E27FC236}">
              <a16:creationId xmlns:a16="http://schemas.microsoft.com/office/drawing/2014/main" id="{00000000-0008-0000-0B00-00004D030000}"/>
            </a:ext>
          </a:extLst>
        </xdr:cNvPr>
        <xdr:cNvSpPr/>
      </xdr:nvSpPr>
      <xdr:spPr>
        <a:xfrm>
          <a:off x="3784680" y="9249120"/>
          <a:ext cx="89964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46" name="CustomShape 1">
          <a:extLst>
            <a:ext uri="{FF2B5EF4-FFF2-40B4-BE49-F238E27FC236}">
              <a16:creationId xmlns:a16="http://schemas.microsoft.com/office/drawing/2014/main" id="{00000000-0008-0000-0B00-00004E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47" name="CustomShape 1">
          <a:extLst>
            <a:ext uri="{FF2B5EF4-FFF2-40B4-BE49-F238E27FC236}">
              <a16:creationId xmlns:a16="http://schemas.microsoft.com/office/drawing/2014/main" id="{00000000-0008-0000-0B00-00004F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48" name="CustomShape 1">
          <a:extLst>
            <a:ext uri="{FF2B5EF4-FFF2-40B4-BE49-F238E27FC236}">
              <a16:creationId xmlns:a16="http://schemas.microsoft.com/office/drawing/2014/main" id="{00000000-0008-0000-0B00-000050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49" name="CustomShape 1">
          <a:extLst>
            <a:ext uri="{FF2B5EF4-FFF2-40B4-BE49-F238E27FC236}">
              <a16:creationId xmlns:a16="http://schemas.microsoft.com/office/drawing/2014/main" id="{00000000-0008-0000-0B00-000051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0" name="CustomShape 1">
          <a:extLst>
            <a:ext uri="{FF2B5EF4-FFF2-40B4-BE49-F238E27FC236}">
              <a16:creationId xmlns:a16="http://schemas.microsoft.com/office/drawing/2014/main" id="{00000000-0008-0000-0B00-000052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1" name="CustomShape 1">
          <a:extLst>
            <a:ext uri="{FF2B5EF4-FFF2-40B4-BE49-F238E27FC236}">
              <a16:creationId xmlns:a16="http://schemas.microsoft.com/office/drawing/2014/main" id="{00000000-0008-0000-0B00-000053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2" name="CustomShape 1">
          <a:extLst>
            <a:ext uri="{FF2B5EF4-FFF2-40B4-BE49-F238E27FC236}">
              <a16:creationId xmlns:a16="http://schemas.microsoft.com/office/drawing/2014/main" id="{00000000-0008-0000-0B00-000054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3" name="CustomShape 1">
          <a:extLst>
            <a:ext uri="{FF2B5EF4-FFF2-40B4-BE49-F238E27FC236}">
              <a16:creationId xmlns:a16="http://schemas.microsoft.com/office/drawing/2014/main" id="{00000000-0008-0000-0B00-000055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4" name="CustomShape 1">
          <a:extLst>
            <a:ext uri="{FF2B5EF4-FFF2-40B4-BE49-F238E27FC236}">
              <a16:creationId xmlns:a16="http://schemas.microsoft.com/office/drawing/2014/main" id="{00000000-0008-0000-0B00-000056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5" name="CustomShape 1">
          <a:extLst>
            <a:ext uri="{FF2B5EF4-FFF2-40B4-BE49-F238E27FC236}">
              <a16:creationId xmlns:a16="http://schemas.microsoft.com/office/drawing/2014/main" id="{00000000-0008-0000-0B00-000057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6" name="CustomShape 1">
          <a:extLst>
            <a:ext uri="{FF2B5EF4-FFF2-40B4-BE49-F238E27FC236}">
              <a16:creationId xmlns:a16="http://schemas.microsoft.com/office/drawing/2014/main" id="{00000000-0008-0000-0B00-000058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7" name="CustomShape 1">
          <a:extLst>
            <a:ext uri="{FF2B5EF4-FFF2-40B4-BE49-F238E27FC236}">
              <a16:creationId xmlns:a16="http://schemas.microsoft.com/office/drawing/2014/main" id="{00000000-0008-0000-0B00-000059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8" name="CustomShape 1">
          <a:extLst>
            <a:ext uri="{FF2B5EF4-FFF2-40B4-BE49-F238E27FC236}">
              <a16:creationId xmlns:a16="http://schemas.microsoft.com/office/drawing/2014/main" id="{00000000-0008-0000-0B00-00005A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59" name="CustomShape 1">
          <a:extLst>
            <a:ext uri="{FF2B5EF4-FFF2-40B4-BE49-F238E27FC236}">
              <a16:creationId xmlns:a16="http://schemas.microsoft.com/office/drawing/2014/main" id="{00000000-0008-0000-0B00-00005B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0" name="CustomShape 1">
          <a:extLst>
            <a:ext uri="{FF2B5EF4-FFF2-40B4-BE49-F238E27FC236}">
              <a16:creationId xmlns:a16="http://schemas.microsoft.com/office/drawing/2014/main" id="{00000000-0008-0000-0B00-00005C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1" name="CustomShape 1">
          <a:extLst>
            <a:ext uri="{FF2B5EF4-FFF2-40B4-BE49-F238E27FC236}">
              <a16:creationId xmlns:a16="http://schemas.microsoft.com/office/drawing/2014/main" id="{00000000-0008-0000-0B00-00005D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2" name="CustomShape 1">
          <a:extLst>
            <a:ext uri="{FF2B5EF4-FFF2-40B4-BE49-F238E27FC236}">
              <a16:creationId xmlns:a16="http://schemas.microsoft.com/office/drawing/2014/main" id="{00000000-0008-0000-0B00-00005E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3" name="CustomShape 1">
          <a:extLst>
            <a:ext uri="{FF2B5EF4-FFF2-40B4-BE49-F238E27FC236}">
              <a16:creationId xmlns:a16="http://schemas.microsoft.com/office/drawing/2014/main" id="{00000000-0008-0000-0B00-00005F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4" name="CustomShape 1">
          <a:extLst>
            <a:ext uri="{FF2B5EF4-FFF2-40B4-BE49-F238E27FC236}">
              <a16:creationId xmlns:a16="http://schemas.microsoft.com/office/drawing/2014/main" id="{00000000-0008-0000-0B00-000060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5" name="CustomShape 1">
          <a:extLst>
            <a:ext uri="{FF2B5EF4-FFF2-40B4-BE49-F238E27FC236}">
              <a16:creationId xmlns:a16="http://schemas.microsoft.com/office/drawing/2014/main" id="{00000000-0008-0000-0B00-000061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127080</xdr:colOff>
      <xdr:row>32</xdr:row>
      <xdr:rowOff>276840</xdr:rowOff>
    </xdr:from>
    <xdr:to>
      <xdr:col>7</xdr:col>
      <xdr:colOff>150480</xdr:colOff>
      <xdr:row>33</xdr:row>
      <xdr:rowOff>195480</xdr:rowOff>
    </xdr:to>
    <xdr:sp macro="" textlink="">
      <xdr:nvSpPr>
        <xdr:cNvPr id="866" name="CustomShape 1">
          <a:extLst>
            <a:ext uri="{FF2B5EF4-FFF2-40B4-BE49-F238E27FC236}">
              <a16:creationId xmlns:a16="http://schemas.microsoft.com/office/drawing/2014/main" id="{00000000-0008-0000-0B00-000062030000}"/>
            </a:ext>
          </a:extLst>
        </xdr:cNvPr>
        <xdr:cNvSpPr/>
      </xdr:nvSpPr>
      <xdr:spPr>
        <a:xfrm>
          <a:off x="3784680" y="7839360"/>
          <a:ext cx="89964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7" name="CustomShape 1">
          <a:extLst>
            <a:ext uri="{FF2B5EF4-FFF2-40B4-BE49-F238E27FC236}">
              <a16:creationId xmlns:a16="http://schemas.microsoft.com/office/drawing/2014/main" id="{00000000-0008-0000-0B00-000063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8" name="CustomShape 1">
          <a:extLst>
            <a:ext uri="{FF2B5EF4-FFF2-40B4-BE49-F238E27FC236}">
              <a16:creationId xmlns:a16="http://schemas.microsoft.com/office/drawing/2014/main" id="{00000000-0008-0000-0B00-000064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69" name="CustomShape 1">
          <a:extLst>
            <a:ext uri="{FF2B5EF4-FFF2-40B4-BE49-F238E27FC236}">
              <a16:creationId xmlns:a16="http://schemas.microsoft.com/office/drawing/2014/main" id="{00000000-0008-0000-0B00-000065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70" name="CustomShape 1">
          <a:extLst>
            <a:ext uri="{FF2B5EF4-FFF2-40B4-BE49-F238E27FC236}">
              <a16:creationId xmlns:a16="http://schemas.microsoft.com/office/drawing/2014/main" id="{00000000-0008-0000-0B00-000066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351000</xdr:colOff>
      <xdr:row>32</xdr:row>
      <xdr:rowOff>276840</xdr:rowOff>
    </xdr:from>
    <xdr:to>
      <xdr:col>7</xdr:col>
      <xdr:colOff>365040</xdr:colOff>
      <xdr:row>33</xdr:row>
      <xdr:rowOff>195480</xdr:rowOff>
    </xdr:to>
    <xdr:sp macro="" textlink="">
      <xdr:nvSpPr>
        <xdr:cNvPr id="871" name="CustomShape 1">
          <a:extLst>
            <a:ext uri="{FF2B5EF4-FFF2-40B4-BE49-F238E27FC236}">
              <a16:creationId xmlns:a16="http://schemas.microsoft.com/office/drawing/2014/main" id="{00000000-0008-0000-0B00-000067030000}"/>
            </a:ext>
          </a:extLst>
        </xdr:cNvPr>
        <xdr:cNvSpPr/>
      </xdr:nvSpPr>
      <xdr:spPr>
        <a:xfrm>
          <a:off x="4008600" y="7839360"/>
          <a:ext cx="890280" cy="2044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15</xdr:row>
      <xdr:rowOff>343440</xdr:rowOff>
    </xdr:from>
    <xdr:to>
      <xdr:col>7</xdr:col>
      <xdr:colOff>402840</xdr:colOff>
      <xdr:row>16</xdr:row>
      <xdr:rowOff>204840</xdr:rowOff>
    </xdr:to>
    <xdr:sp macro="" textlink="">
      <xdr:nvSpPr>
        <xdr:cNvPr id="872" name="CustomShape 1">
          <a:extLst>
            <a:ext uri="{FF2B5EF4-FFF2-40B4-BE49-F238E27FC236}">
              <a16:creationId xmlns:a16="http://schemas.microsoft.com/office/drawing/2014/main" id="{00000000-0008-0000-0B00-000068030000}"/>
            </a:ext>
          </a:extLst>
        </xdr:cNvPr>
        <xdr:cNvSpPr/>
      </xdr:nvSpPr>
      <xdr:spPr>
        <a:xfrm>
          <a:off x="4032360" y="3267360"/>
          <a:ext cx="904320" cy="21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374760</xdr:colOff>
      <xdr:row>38</xdr:row>
      <xdr:rowOff>276840</xdr:rowOff>
    </xdr:from>
    <xdr:to>
      <xdr:col>7</xdr:col>
      <xdr:colOff>402840</xdr:colOff>
      <xdr:row>40</xdr:row>
      <xdr:rowOff>86040</xdr:rowOff>
    </xdr:to>
    <xdr:sp macro="" textlink="">
      <xdr:nvSpPr>
        <xdr:cNvPr id="873" name="CustomShape 1">
          <a:extLst>
            <a:ext uri="{FF2B5EF4-FFF2-40B4-BE49-F238E27FC236}">
              <a16:creationId xmlns:a16="http://schemas.microsoft.com/office/drawing/2014/main" id="{00000000-0008-0000-0B00-000069030000}"/>
            </a:ext>
          </a:extLst>
        </xdr:cNvPr>
        <xdr:cNvSpPr/>
      </xdr:nvSpPr>
      <xdr:spPr>
        <a:xfrm>
          <a:off x="4032360" y="9249120"/>
          <a:ext cx="904320" cy="2379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31</xdr:row>
      <xdr:rowOff>133560</xdr:rowOff>
    </xdr:from>
    <xdr:to>
      <xdr:col>7</xdr:col>
      <xdr:colOff>374400</xdr:colOff>
      <xdr:row>32</xdr:row>
      <xdr:rowOff>204840</xdr:rowOff>
    </xdr:to>
    <xdr:sp macro="" textlink="">
      <xdr:nvSpPr>
        <xdr:cNvPr id="874" name="CustomShape 1">
          <a:extLst>
            <a:ext uri="{FF2B5EF4-FFF2-40B4-BE49-F238E27FC236}">
              <a16:creationId xmlns:a16="http://schemas.microsoft.com/office/drawing/2014/main" id="{00000000-0008-0000-0B00-00006A030000}"/>
            </a:ext>
          </a:extLst>
        </xdr:cNvPr>
        <xdr:cNvSpPr/>
      </xdr:nvSpPr>
      <xdr:spPr>
        <a:xfrm>
          <a:off x="4017960" y="7553520"/>
          <a:ext cx="890280" cy="21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32</xdr:row>
      <xdr:rowOff>276840</xdr:rowOff>
    </xdr:from>
    <xdr:to>
      <xdr:col>7</xdr:col>
      <xdr:colOff>374400</xdr:colOff>
      <xdr:row>33</xdr:row>
      <xdr:rowOff>204840</xdr:rowOff>
    </xdr:to>
    <xdr:sp macro="" textlink="">
      <xdr:nvSpPr>
        <xdr:cNvPr id="875" name="CustomShape 1">
          <a:extLst>
            <a:ext uri="{FF2B5EF4-FFF2-40B4-BE49-F238E27FC236}">
              <a16:creationId xmlns:a16="http://schemas.microsoft.com/office/drawing/2014/main" id="{00000000-0008-0000-0B00-00006B030000}"/>
            </a:ext>
          </a:extLst>
        </xdr:cNvPr>
        <xdr:cNvSpPr/>
      </xdr:nvSpPr>
      <xdr:spPr>
        <a:xfrm>
          <a:off x="4017960" y="7839360"/>
          <a:ext cx="890280" cy="21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32</xdr:row>
      <xdr:rowOff>276840</xdr:rowOff>
    </xdr:from>
    <xdr:to>
      <xdr:col>7</xdr:col>
      <xdr:colOff>374400</xdr:colOff>
      <xdr:row>33</xdr:row>
      <xdr:rowOff>204840</xdr:rowOff>
    </xdr:to>
    <xdr:sp macro="" textlink="">
      <xdr:nvSpPr>
        <xdr:cNvPr id="876" name="CustomShape 1">
          <a:extLst>
            <a:ext uri="{FF2B5EF4-FFF2-40B4-BE49-F238E27FC236}">
              <a16:creationId xmlns:a16="http://schemas.microsoft.com/office/drawing/2014/main" id="{00000000-0008-0000-0B00-00006C030000}"/>
            </a:ext>
          </a:extLst>
        </xdr:cNvPr>
        <xdr:cNvSpPr/>
      </xdr:nvSpPr>
      <xdr:spPr>
        <a:xfrm>
          <a:off x="4017960" y="7839360"/>
          <a:ext cx="890280" cy="21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32</xdr:row>
      <xdr:rowOff>276840</xdr:rowOff>
    </xdr:from>
    <xdr:to>
      <xdr:col>7</xdr:col>
      <xdr:colOff>374400</xdr:colOff>
      <xdr:row>33</xdr:row>
      <xdr:rowOff>204840</xdr:rowOff>
    </xdr:to>
    <xdr:sp macro="" textlink="">
      <xdr:nvSpPr>
        <xdr:cNvPr id="877" name="CustomShape 1">
          <a:extLst>
            <a:ext uri="{FF2B5EF4-FFF2-40B4-BE49-F238E27FC236}">
              <a16:creationId xmlns:a16="http://schemas.microsoft.com/office/drawing/2014/main" id="{00000000-0008-0000-0B00-00006D030000}"/>
            </a:ext>
          </a:extLst>
        </xdr:cNvPr>
        <xdr:cNvSpPr/>
      </xdr:nvSpPr>
      <xdr:spPr>
        <a:xfrm>
          <a:off x="4017960" y="7839360"/>
          <a:ext cx="890280" cy="21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32</xdr:row>
      <xdr:rowOff>276840</xdr:rowOff>
    </xdr:from>
    <xdr:to>
      <xdr:col>7</xdr:col>
      <xdr:colOff>374400</xdr:colOff>
      <xdr:row>33</xdr:row>
      <xdr:rowOff>204840</xdr:rowOff>
    </xdr:to>
    <xdr:sp macro="" textlink="">
      <xdr:nvSpPr>
        <xdr:cNvPr id="878" name="CustomShape 1">
          <a:extLst>
            <a:ext uri="{FF2B5EF4-FFF2-40B4-BE49-F238E27FC236}">
              <a16:creationId xmlns:a16="http://schemas.microsoft.com/office/drawing/2014/main" id="{00000000-0008-0000-0B00-00006E030000}"/>
            </a:ext>
          </a:extLst>
        </xdr:cNvPr>
        <xdr:cNvSpPr/>
      </xdr:nvSpPr>
      <xdr:spPr>
        <a:xfrm>
          <a:off x="4017960" y="7839360"/>
          <a:ext cx="890280" cy="2138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33</xdr:row>
      <xdr:rowOff>276840</xdr:rowOff>
    </xdr:from>
    <xdr:to>
      <xdr:col>7</xdr:col>
      <xdr:colOff>374400</xdr:colOff>
      <xdr:row>34</xdr:row>
      <xdr:rowOff>223920</xdr:rowOff>
    </xdr:to>
    <xdr:sp macro="" textlink="">
      <xdr:nvSpPr>
        <xdr:cNvPr id="879" name="CustomShape 1">
          <a:extLst>
            <a:ext uri="{FF2B5EF4-FFF2-40B4-BE49-F238E27FC236}">
              <a16:creationId xmlns:a16="http://schemas.microsoft.com/office/drawing/2014/main" id="{00000000-0008-0000-0B00-00006F030000}"/>
            </a:ext>
          </a:extLst>
        </xdr:cNvPr>
        <xdr:cNvSpPr/>
      </xdr:nvSpPr>
      <xdr:spPr>
        <a:xfrm>
          <a:off x="4017960" y="8125200"/>
          <a:ext cx="890280" cy="23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33</xdr:row>
      <xdr:rowOff>276840</xdr:rowOff>
    </xdr:from>
    <xdr:to>
      <xdr:col>7</xdr:col>
      <xdr:colOff>374400</xdr:colOff>
      <xdr:row>34</xdr:row>
      <xdr:rowOff>223920</xdr:rowOff>
    </xdr:to>
    <xdr:sp macro="" textlink="">
      <xdr:nvSpPr>
        <xdr:cNvPr id="880" name="CustomShape 1">
          <a:extLst>
            <a:ext uri="{FF2B5EF4-FFF2-40B4-BE49-F238E27FC236}">
              <a16:creationId xmlns:a16="http://schemas.microsoft.com/office/drawing/2014/main" id="{00000000-0008-0000-0B00-000070030000}"/>
            </a:ext>
          </a:extLst>
        </xdr:cNvPr>
        <xdr:cNvSpPr/>
      </xdr:nvSpPr>
      <xdr:spPr>
        <a:xfrm>
          <a:off x="4017960" y="8125200"/>
          <a:ext cx="890280" cy="23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33</xdr:row>
      <xdr:rowOff>276840</xdr:rowOff>
    </xdr:from>
    <xdr:to>
      <xdr:col>7</xdr:col>
      <xdr:colOff>374400</xdr:colOff>
      <xdr:row>34</xdr:row>
      <xdr:rowOff>223920</xdr:rowOff>
    </xdr:to>
    <xdr:sp macro="" textlink="">
      <xdr:nvSpPr>
        <xdr:cNvPr id="881" name="CustomShape 1">
          <a:extLst>
            <a:ext uri="{FF2B5EF4-FFF2-40B4-BE49-F238E27FC236}">
              <a16:creationId xmlns:a16="http://schemas.microsoft.com/office/drawing/2014/main" id="{00000000-0008-0000-0B00-000071030000}"/>
            </a:ext>
          </a:extLst>
        </xdr:cNvPr>
        <xdr:cNvSpPr/>
      </xdr:nvSpPr>
      <xdr:spPr>
        <a:xfrm>
          <a:off x="4017960" y="8125200"/>
          <a:ext cx="890280" cy="23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24</xdr:row>
      <xdr:rowOff>276840</xdr:rowOff>
    </xdr:from>
    <xdr:to>
      <xdr:col>7</xdr:col>
      <xdr:colOff>374400</xdr:colOff>
      <xdr:row>25</xdr:row>
      <xdr:rowOff>181080</xdr:rowOff>
    </xdr:to>
    <xdr:sp macro="" textlink="">
      <xdr:nvSpPr>
        <xdr:cNvPr id="882" name="CustomShape 1">
          <a:extLst>
            <a:ext uri="{FF2B5EF4-FFF2-40B4-BE49-F238E27FC236}">
              <a16:creationId xmlns:a16="http://schemas.microsoft.com/office/drawing/2014/main" id="{00000000-0008-0000-0B00-000072030000}"/>
            </a:ext>
          </a:extLst>
        </xdr:cNvPr>
        <xdr:cNvSpPr/>
      </xdr:nvSpPr>
      <xdr:spPr>
        <a:xfrm>
          <a:off x="4017960" y="5839200"/>
          <a:ext cx="890280" cy="190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21</xdr:row>
      <xdr:rowOff>276840</xdr:rowOff>
    </xdr:from>
    <xdr:to>
      <xdr:col>7</xdr:col>
      <xdr:colOff>374400</xdr:colOff>
      <xdr:row>22</xdr:row>
      <xdr:rowOff>133560</xdr:rowOff>
    </xdr:to>
    <xdr:sp macro="" textlink="">
      <xdr:nvSpPr>
        <xdr:cNvPr id="883" name="CustomShape 1">
          <a:extLst>
            <a:ext uri="{FF2B5EF4-FFF2-40B4-BE49-F238E27FC236}">
              <a16:creationId xmlns:a16="http://schemas.microsoft.com/office/drawing/2014/main" id="{00000000-0008-0000-0B00-000073030000}"/>
            </a:ext>
          </a:extLst>
        </xdr:cNvPr>
        <xdr:cNvSpPr/>
      </xdr:nvSpPr>
      <xdr:spPr>
        <a:xfrm>
          <a:off x="4017960" y="4982040"/>
          <a:ext cx="89028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21</xdr:row>
      <xdr:rowOff>276840</xdr:rowOff>
    </xdr:from>
    <xdr:to>
      <xdr:col>7</xdr:col>
      <xdr:colOff>374400</xdr:colOff>
      <xdr:row>22</xdr:row>
      <xdr:rowOff>133560</xdr:rowOff>
    </xdr:to>
    <xdr:sp macro="" textlink="">
      <xdr:nvSpPr>
        <xdr:cNvPr id="884" name="CustomShape 1">
          <a:extLst>
            <a:ext uri="{FF2B5EF4-FFF2-40B4-BE49-F238E27FC236}">
              <a16:creationId xmlns:a16="http://schemas.microsoft.com/office/drawing/2014/main" id="{00000000-0008-0000-0B00-000074030000}"/>
            </a:ext>
          </a:extLst>
        </xdr:cNvPr>
        <xdr:cNvSpPr/>
      </xdr:nvSpPr>
      <xdr:spPr>
        <a:xfrm>
          <a:off x="4017960" y="4982040"/>
          <a:ext cx="89028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21</xdr:row>
      <xdr:rowOff>276840</xdr:rowOff>
    </xdr:from>
    <xdr:to>
      <xdr:col>7</xdr:col>
      <xdr:colOff>374400</xdr:colOff>
      <xdr:row>22</xdr:row>
      <xdr:rowOff>133560</xdr:rowOff>
    </xdr:to>
    <xdr:sp macro="" textlink="">
      <xdr:nvSpPr>
        <xdr:cNvPr id="885" name="CustomShape 1">
          <a:extLst>
            <a:ext uri="{FF2B5EF4-FFF2-40B4-BE49-F238E27FC236}">
              <a16:creationId xmlns:a16="http://schemas.microsoft.com/office/drawing/2014/main" id="{00000000-0008-0000-0B00-000075030000}"/>
            </a:ext>
          </a:extLst>
        </xdr:cNvPr>
        <xdr:cNvSpPr/>
      </xdr:nvSpPr>
      <xdr:spPr>
        <a:xfrm>
          <a:off x="4017960" y="4982040"/>
          <a:ext cx="89028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33</xdr:row>
      <xdr:rowOff>276840</xdr:rowOff>
    </xdr:from>
    <xdr:to>
      <xdr:col>7</xdr:col>
      <xdr:colOff>374400</xdr:colOff>
      <xdr:row>34</xdr:row>
      <xdr:rowOff>223920</xdr:rowOff>
    </xdr:to>
    <xdr:sp macro="" textlink="">
      <xdr:nvSpPr>
        <xdr:cNvPr id="886" name="CustomShape 1">
          <a:extLst>
            <a:ext uri="{FF2B5EF4-FFF2-40B4-BE49-F238E27FC236}">
              <a16:creationId xmlns:a16="http://schemas.microsoft.com/office/drawing/2014/main" id="{00000000-0008-0000-0B00-000076030000}"/>
            </a:ext>
          </a:extLst>
        </xdr:cNvPr>
        <xdr:cNvSpPr/>
      </xdr:nvSpPr>
      <xdr:spPr>
        <a:xfrm>
          <a:off x="4017960" y="8125200"/>
          <a:ext cx="890280" cy="23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33</xdr:row>
      <xdr:rowOff>276840</xdr:rowOff>
    </xdr:from>
    <xdr:to>
      <xdr:col>7</xdr:col>
      <xdr:colOff>374400</xdr:colOff>
      <xdr:row>34</xdr:row>
      <xdr:rowOff>223920</xdr:rowOff>
    </xdr:to>
    <xdr:sp macro="" textlink="">
      <xdr:nvSpPr>
        <xdr:cNvPr id="887" name="CustomShape 1">
          <a:extLst>
            <a:ext uri="{FF2B5EF4-FFF2-40B4-BE49-F238E27FC236}">
              <a16:creationId xmlns:a16="http://schemas.microsoft.com/office/drawing/2014/main" id="{00000000-0008-0000-0B00-000077030000}"/>
            </a:ext>
          </a:extLst>
        </xdr:cNvPr>
        <xdr:cNvSpPr/>
      </xdr:nvSpPr>
      <xdr:spPr>
        <a:xfrm>
          <a:off x="4017960" y="8125200"/>
          <a:ext cx="890280" cy="23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33</xdr:row>
      <xdr:rowOff>276840</xdr:rowOff>
    </xdr:from>
    <xdr:to>
      <xdr:col>7</xdr:col>
      <xdr:colOff>374400</xdr:colOff>
      <xdr:row>34</xdr:row>
      <xdr:rowOff>223920</xdr:rowOff>
    </xdr:to>
    <xdr:sp macro="" textlink="">
      <xdr:nvSpPr>
        <xdr:cNvPr id="888" name="CustomShape 1">
          <a:extLst>
            <a:ext uri="{FF2B5EF4-FFF2-40B4-BE49-F238E27FC236}">
              <a16:creationId xmlns:a16="http://schemas.microsoft.com/office/drawing/2014/main" id="{00000000-0008-0000-0B00-000078030000}"/>
            </a:ext>
          </a:extLst>
        </xdr:cNvPr>
        <xdr:cNvSpPr/>
      </xdr:nvSpPr>
      <xdr:spPr>
        <a:xfrm>
          <a:off x="4017960" y="8125200"/>
          <a:ext cx="890280" cy="2329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34</xdr:row>
      <xdr:rowOff>267120</xdr:rowOff>
    </xdr:from>
    <xdr:to>
      <xdr:col>7</xdr:col>
      <xdr:colOff>374400</xdr:colOff>
      <xdr:row>36</xdr:row>
      <xdr:rowOff>119160</xdr:rowOff>
    </xdr:to>
    <xdr:sp macro="" textlink="">
      <xdr:nvSpPr>
        <xdr:cNvPr id="889" name="CustomShape 1">
          <a:extLst>
            <a:ext uri="{FF2B5EF4-FFF2-40B4-BE49-F238E27FC236}">
              <a16:creationId xmlns:a16="http://schemas.microsoft.com/office/drawing/2014/main" id="{00000000-0008-0000-0B00-000079030000}"/>
            </a:ext>
          </a:extLst>
        </xdr:cNvPr>
        <xdr:cNvSpPr/>
      </xdr:nvSpPr>
      <xdr:spPr>
        <a:xfrm>
          <a:off x="4017960" y="8401320"/>
          <a:ext cx="890280" cy="27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34</xdr:row>
      <xdr:rowOff>267120</xdr:rowOff>
    </xdr:from>
    <xdr:to>
      <xdr:col>7</xdr:col>
      <xdr:colOff>374400</xdr:colOff>
      <xdr:row>36</xdr:row>
      <xdr:rowOff>119160</xdr:rowOff>
    </xdr:to>
    <xdr:sp macro="" textlink="">
      <xdr:nvSpPr>
        <xdr:cNvPr id="890" name="CustomShape 1">
          <a:extLst>
            <a:ext uri="{FF2B5EF4-FFF2-40B4-BE49-F238E27FC236}">
              <a16:creationId xmlns:a16="http://schemas.microsoft.com/office/drawing/2014/main" id="{00000000-0008-0000-0B00-00007A030000}"/>
            </a:ext>
          </a:extLst>
        </xdr:cNvPr>
        <xdr:cNvSpPr/>
      </xdr:nvSpPr>
      <xdr:spPr>
        <a:xfrm>
          <a:off x="4017960" y="8401320"/>
          <a:ext cx="890280" cy="27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34</xdr:row>
      <xdr:rowOff>267120</xdr:rowOff>
    </xdr:from>
    <xdr:to>
      <xdr:col>7</xdr:col>
      <xdr:colOff>374400</xdr:colOff>
      <xdr:row>36</xdr:row>
      <xdr:rowOff>119160</xdr:rowOff>
    </xdr:to>
    <xdr:sp macro="" textlink="">
      <xdr:nvSpPr>
        <xdr:cNvPr id="891" name="CustomShape 1">
          <a:extLst>
            <a:ext uri="{FF2B5EF4-FFF2-40B4-BE49-F238E27FC236}">
              <a16:creationId xmlns:a16="http://schemas.microsoft.com/office/drawing/2014/main" id="{00000000-0008-0000-0B00-00007B030000}"/>
            </a:ext>
          </a:extLst>
        </xdr:cNvPr>
        <xdr:cNvSpPr/>
      </xdr:nvSpPr>
      <xdr:spPr>
        <a:xfrm>
          <a:off x="4017960" y="8401320"/>
          <a:ext cx="890280" cy="271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23</xdr:row>
      <xdr:rowOff>276840</xdr:rowOff>
    </xdr:from>
    <xdr:to>
      <xdr:col>7</xdr:col>
      <xdr:colOff>374400</xdr:colOff>
      <xdr:row>24</xdr:row>
      <xdr:rowOff>128880</xdr:rowOff>
    </xdr:to>
    <xdr:sp macro="" textlink="">
      <xdr:nvSpPr>
        <xdr:cNvPr id="892" name="CustomShape 1">
          <a:extLst>
            <a:ext uri="{FF2B5EF4-FFF2-40B4-BE49-F238E27FC236}">
              <a16:creationId xmlns:a16="http://schemas.microsoft.com/office/drawing/2014/main" id="{00000000-0008-0000-0B00-00007C030000}"/>
            </a:ext>
          </a:extLst>
        </xdr:cNvPr>
        <xdr:cNvSpPr/>
      </xdr:nvSpPr>
      <xdr:spPr>
        <a:xfrm>
          <a:off x="4017960" y="5553360"/>
          <a:ext cx="890280" cy="1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23</xdr:row>
      <xdr:rowOff>276840</xdr:rowOff>
    </xdr:from>
    <xdr:to>
      <xdr:col>7</xdr:col>
      <xdr:colOff>374400</xdr:colOff>
      <xdr:row>24</xdr:row>
      <xdr:rowOff>128880</xdr:rowOff>
    </xdr:to>
    <xdr:sp macro="" textlink="">
      <xdr:nvSpPr>
        <xdr:cNvPr id="893" name="CustomShape 1">
          <a:extLst>
            <a:ext uri="{FF2B5EF4-FFF2-40B4-BE49-F238E27FC236}">
              <a16:creationId xmlns:a16="http://schemas.microsoft.com/office/drawing/2014/main" id="{00000000-0008-0000-0B00-00007D030000}"/>
            </a:ext>
          </a:extLst>
        </xdr:cNvPr>
        <xdr:cNvSpPr/>
      </xdr:nvSpPr>
      <xdr:spPr>
        <a:xfrm>
          <a:off x="4017960" y="5553360"/>
          <a:ext cx="890280" cy="1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23</xdr:row>
      <xdr:rowOff>276840</xdr:rowOff>
    </xdr:from>
    <xdr:to>
      <xdr:col>7</xdr:col>
      <xdr:colOff>374400</xdr:colOff>
      <xdr:row>24</xdr:row>
      <xdr:rowOff>128880</xdr:rowOff>
    </xdr:to>
    <xdr:sp macro="" textlink="">
      <xdr:nvSpPr>
        <xdr:cNvPr id="894" name="CustomShape 1">
          <a:extLst>
            <a:ext uri="{FF2B5EF4-FFF2-40B4-BE49-F238E27FC236}">
              <a16:creationId xmlns:a16="http://schemas.microsoft.com/office/drawing/2014/main" id="{00000000-0008-0000-0B00-00007E030000}"/>
            </a:ext>
          </a:extLst>
        </xdr:cNvPr>
        <xdr:cNvSpPr/>
      </xdr:nvSpPr>
      <xdr:spPr>
        <a:xfrm>
          <a:off x="4017960" y="5553360"/>
          <a:ext cx="890280" cy="1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23</xdr:row>
      <xdr:rowOff>276840</xdr:rowOff>
    </xdr:from>
    <xdr:to>
      <xdr:col>7</xdr:col>
      <xdr:colOff>374400</xdr:colOff>
      <xdr:row>24</xdr:row>
      <xdr:rowOff>128880</xdr:rowOff>
    </xdr:to>
    <xdr:sp macro="" textlink="">
      <xdr:nvSpPr>
        <xdr:cNvPr id="895" name="CustomShape 1">
          <a:extLst>
            <a:ext uri="{FF2B5EF4-FFF2-40B4-BE49-F238E27FC236}">
              <a16:creationId xmlns:a16="http://schemas.microsoft.com/office/drawing/2014/main" id="{00000000-0008-0000-0B00-00007F030000}"/>
            </a:ext>
          </a:extLst>
        </xdr:cNvPr>
        <xdr:cNvSpPr/>
      </xdr:nvSpPr>
      <xdr:spPr>
        <a:xfrm>
          <a:off x="4017960" y="5553360"/>
          <a:ext cx="890280" cy="1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22</xdr:row>
      <xdr:rowOff>276480</xdr:rowOff>
    </xdr:from>
    <xdr:to>
      <xdr:col>7</xdr:col>
      <xdr:colOff>374400</xdr:colOff>
      <xdr:row>23</xdr:row>
      <xdr:rowOff>128880</xdr:rowOff>
    </xdr:to>
    <xdr:sp macro="" textlink="">
      <xdr:nvSpPr>
        <xdr:cNvPr id="896" name="CustomShape 1">
          <a:extLst>
            <a:ext uri="{FF2B5EF4-FFF2-40B4-BE49-F238E27FC236}">
              <a16:creationId xmlns:a16="http://schemas.microsoft.com/office/drawing/2014/main" id="{00000000-0008-0000-0B00-000080030000}"/>
            </a:ext>
          </a:extLst>
        </xdr:cNvPr>
        <xdr:cNvSpPr/>
      </xdr:nvSpPr>
      <xdr:spPr>
        <a:xfrm>
          <a:off x="4017960" y="5267520"/>
          <a:ext cx="890280" cy="1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22</xdr:row>
      <xdr:rowOff>276480</xdr:rowOff>
    </xdr:from>
    <xdr:to>
      <xdr:col>7</xdr:col>
      <xdr:colOff>374400</xdr:colOff>
      <xdr:row>23</xdr:row>
      <xdr:rowOff>128880</xdr:rowOff>
    </xdr:to>
    <xdr:sp macro="" textlink="">
      <xdr:nvSpPr>
        <xdr:cNvPr id="897" name="CustomShape 1">
          <a:extLst>
            <a:ext uri="{FF2B5EF4-FFF2-40B4-BE49-F238E27FC236}">
              <a16:creationId xmlns:a16="http://schemas.microsoft.com/office/drawing/2014/main" id="{00000000-0008-0000-0B00-000081030000}"/>
            </a:ext>
          </a:extLst>
        </xdr:cNvPr>
        <xdr:cNvSpPr/>
      </xdr:nvSpPr>
      <xdr:spPr>
        <a:xfrm>
          <a:off x="4017960" y="5267520"/>
          <a:ext cx="890280" cy="1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360360</xdr:colOff>
      <xdr:row>22</xdr:row>
      <xdr:rowOff>276480</xdr:rowOff>
    </xdr:from>
    <xdr:to>
      <xdr:col>7</xdr:col>
      <xdr:colOff>374400</xdr:colOff>
      <xdr:row>23</xdr:row>
      <xdr:rowOff>128880</xdr:rowOff>
    </xdr:to>
    <xdr:sp macro="" textlink="">
      <xdr:nvSpPr>
        <xdr:cNvPr id="898" name="CustomShape 1">
          <a:extLst>
            <a:ext uri="{FF2B5EF4-FFF2-40B4-BE49-F238E27FC236}">
              <a16:creationId xmlns:a16="http://schemas.microsoft.com/office/drawing/2014/main" id="{00000000-0008-0000-0B00-000082030000}"/>
            </a:ext>
          </a:extLst>
        </xdr:cNvPr>
        <xdr:cNvSpPr/>
      </xdr:nvSpPr>
      <xdr:spPr>
        <a:xfrm>
          <a:off x="4017960" y="5267520"/>
          <a:ext cx="890280" cy="1378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27000</xdr:colOff>
      <xdr:row>13</xdr:row>
      <xdr:rowOff>181440</xdr:rowOff>
    </xdr:from>
    <xdr:to>
      <xdr:col>5</xdr:col>
      <xdr:colOff>97920</xdr:colOff>
      <xdr:row>14</xdr:row>
      <xdr:rowOff>133560</xdr:rowOff>
    </xdr:to>
    <xdr:sp macro="" textlink="">
      <xdr:nvSpPr>
        <xdr:cNvPr id="899" name="CustomShape 1">
          <a:extLst>
            <a:ext uri="{FF2B5EF4-FFF2-40B4-BE49-F238E27FC236}">
              <a16:creationId xmlns:a16="http://schemas.microsoft.com/office/drawing/2014/main" id="{00000000-0008-0000-0B00-000083030000}"/>
            </a:ext>
          </a:extLst>
        </xdr:cNvPr>
        <xdr:cNvSpPr/>
      </xdr:nvSpPr>
      <xdr:spPr>
        <a:xfrm>
          <a:off x="3684600" y="2772000"/>
          <a:ext cx="70920" cy="142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27000</xdr:colOff>
      <xdr:row>14</xdr:row>
      <xdr:rowOff>133920</xdr:rowOff>
    </xdr:from>
    <xdr:to>
      <xdr:col>5</xdr:col>
      <xdr:colOff>97920</xdr:colOff>
      <xdr:row>15</xdr:row>
      <xdr:rowOff>343080</xdr:rowOff>
    </xdr:to>
    <xdr:sp macro="" textlink="">
      <xdr:nvSpPr>
        <xdr:cNvPr id="900" name="CustomShape 1">
          <a:extLst>
            <a:ext uri="{FF2B5EF4-FFF2-40B4-BE49-F238E27FC236}">
              <a16:creationId xmlns:a16="http://schemas.microsoft.com/office/drawing/2014/main" id="{00000000-0008-0000-0B00-000084030000}"/>
            </a:ext>
          </a:extLst>
        </xdr:cNvPr>
        <xdr:cNvSpPr/>
      </xdr:nvSpPr>
      <xdr:spPr>
        <a:xfrm>
          <a:off x="3684600" y="2914920"/>
          <a:ext cx="70920" cy="3520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47"/>
  <sheetViews>
    <sheetView view="pageBreakPreview" zoomScaleNormal="100" workbookViewId="0">
      <selection activeCell="B48" sqref="B48"/>
    </sheetView>
  </sheetViews>
  <sheetFormatPr defaultRowHeight="15" x14ac:dyDescent="0.25"/>
  <cols>
    <col min="1" max="1" width="6.28515625" style="34"/>
    <col min="2" max="2" width="60.42578125" style="34"/>
    <col min="3" max="3" width="10.85546875" style="34"/>
    <col min="4" max="9" width="8.5703125" style="34"/>
    <col min="10" max="10" width="1.7109375" style="34"/>
    <col min="11" max="15" width="8.5703125" style="34"/>
    <col min="16" max="16" width="10" style="34"/>
    <col min="17" max="256" width="8.5703125" style="34"/>
    <col min="257" max="257" width="6.28515625" style="34"/>
    <col min="258" max="258" width="60.42578125" style="34"/>
    <col min="259" max="259" width="10.85546875" style="34"/>
    <col min="260" max="265" width="8.5703125" style="34"/>
    <col min="266" max="266" width="1.7109375" style="34"/>
    <col min="267" max="271" width="8.5703125" style="34"/>
    <col min="272" max="272" width="10" style="34"/>
    <col min="273" max="512" width="8.5703125" style="34"/>
    <col min="513" max="513" width="6.28515625" style="34"/>
    <col min="514" max="514" width="60.42578125" style="34"/>
    <col min="515" max="515" width="10.85546875" style="34"/>
    <col min="516" max="521" width="8.5703125" style="34"/>
    <col min="522" max="522" width="1.7109375" style="34"/>
    <col min="523" max="527" width="8.5703125" style="34"/>
    <col min="528" max="528" width="10" style="34"/>
    <col min="529" max="768" width="8.5703125" style="34"/>
    <col min="769" max="769" width="6.28515625" style="34"/>
    <col min="770" max="770" width="60.42578125" style="34"/>
    <col min="771" max="771" width="10.85546875" style="34"/>
    <col min="772" max="777" width="8.5703125" style="34"/>
    <col min="778" max="778" width="1.7109375" style="34"/>
    <col min="779" max="783" width="8.5703125" style="34"/>
    <col min="784" max="784" width="10" style="34"/>
    <col min="785" max="1025" width="8.5703125" style="34"/>
  </cols>
  <sheetData>
    <row r="1" spans="1:3" s="35" customFormat="1" ht="12.75" x14ac:dyDescent="0.2">
      <c r="A1" s="14" t="s">
        <v>0</v>
      </c>
      <c r="B1" s="14"/>
      <c r="C1" s="14"/>
    </row>
    <row r="2" spans="1:3" x14ac:dyDescent="0.25">
      <c r="A2"/>
      <c r="B2"/>
      <c r="C2" s="36"/>
    </row>
    <row r="3" spans="1:3" ht="25.5" x14ac:dyDescent="0.25">
      <c r="A3" s="37" t="s">
        <v>1</v>
      </c>
      <c r="B3" s="38" t="s">
        <v>2</v>
      </c>
      <c r="C3" s="39" t="s">
        <v>3</v>
      </c>
    </row>
    <row r="4" spans="1:3" x14ac:dyDescent="0.25">
      <c r="A4" s="40"/>
      <c r="B4" s="41" t="s">
        <v>4</v>
      </c>
      <c r="C4" s="42">
        <v>1</v>
      </c>
    </row>
    <row r="5" spans="1:3" x14ac:dyDescent="0.25">
      <c r="A5" s="43"/>
      <c r="B5" s="44" t="s">
        <v>5</v>
      </c>
      <c r="C5" s="45">
        <v>2</v>
      </c>
    </row>
    <row r="6" spans="1:3" x14ac:dyDescent="0.25">
      <c r="A6" s="43"/>
      <c r="B6" s="44" t="s">
        <v>0</v>
      </c>
      <c r="C6" s="45">
        <v>3</v>
      </c>
    </row>
    <row r="7" spans="1:3" x14ac:dyDescent="0.25">
      <c r="A7" s="43"/>
      <c r="B7" s="44" t="s">
        <v>6</v>
      </c>
      <c r="C7" s="45">
        <v>4</v>
      </c>
    </row>
    <row r="8" spans="1:3" ht="25.5" x14ac:dyDescent="0.25">
      <c r="A8" s="46"/>
      <c r="B8" s="47" t="s">
        <v>7</v>
      </c>
      <c r="C8" s="45">
        <v>5</v>
      </c>
    </row>
    <row r="9" spans="1:3" x14ac:dyDescent="0.25">
      <c r="A9" s="48">
        <v>1</v>
      </c>
      <c r="B9" s="49" t="str">
        <f>ar!A8</f>
        <v>Ārsienu siltināšana</v>
      </c>
      <c r="C9" s="50"/>
    </row>
    <row r="10" spans="1:3" x14ac:dyDescent="0.25">
      <c r="A10" s="48">
        <v>2</v>
      </c>
      <c r="B10" s="49" t="str">
        <f>cok!A8</f>
        <v>Cokola siltināšana</v>
      </c>
      <c r="C10" s="50"/>
    </row>
    <row r="11" spans="1:3" x14ac:dyDescent="0.25">
      <c r="A11" s="48">
        <v>3</v>
      </c>
      <c r="B11" s="51" t="str">
        <f>kpdv!B15</f>
        <v>Pagraba siltināšana</v>
      </c>
      <c r="C11" s="50"/>
    </row>
    <row r="12" spans="1:3" x14ac:dyDescent="0.25">
      <c r="A12" s="48">
        <v>4</v>
      </c>
      <c r="B12" s="49" t="str">
        <f>bs!A8</f>
        <v>Bēniņu siltināšana</v>
      </c>
      <c r="C12" s="50"/>
    </row>
    <row r="13" spans="1:3" x14ac:dyDescent="0.25">
      <c r="A13" s="48">
        <v>5</v>
      </c>
      <c r="B13" s="49" t="str">
        <f>ja!A8</f>
        <v>Jumta atjaunošana</v>
      </c>
      <c r="C13" s="50"/>
    </row>
    <row r="14" spans="1:3" x14ac:dyDescent="0.25">
      <c r="A14" s="48">
        <v>6</v>
      </c>
      <c r="B14" s="49" t="str">
        <f>im!A8</f>
        <v>Ieejas mezglu atjaunošana</v>
      </c>
      <c r="C14" s="50"/>
    </row>
    <row r="15" spans="1:3" x14ac:dyDescent="0.25">
      <c r="A15" s="48">
        <v>7</v>
      </c>
      <c r="B15" s="49" t="str">
        <f>avk!A8</f>
        <v>Apkure un ventilācija</v>
      </c>
      <c r="C15" s="50"/>
    </row>
    <row r="16" spans="1:3" x14ac:dyDescent="0.25">
      <c r="A16" s="48">
        <v>8</v>
      </c>
      <c r="B16" s="49" t="str">
        <f>za!A8</f>
        <v>Zibensaizsardzība</v>
      </c>
      <c r="C16" s="48"/>
    </row>
    <row r="17" spans="1:3" x14ac:dyDescent="0.25">
      <c r="A17" s="48">
        <v>9</v>
      </c>
      <c r="B17" s="52" t="str">
        <f>kpdv!B21</f>
        <v>Gāzes apgāde</v>
      </c>
      <c r="C17" s="48"/>
    </row>
    <row r="18" spans="1:3" x14ac:dyDescent="0.25">
      <c r="A18"/>
      <c r="B18"/>
      <c r="C18"/>
    </row>
    <row r="19" spans="1:3" x14ac:dyDescent="0.25">
      <c r="A19"/>
      <c r="B19"/>
      <c r="C19"/>
    </row>
    <row r="20" spans="1:3" x14ac:dyDescent="0.25">
      <c r="A20" s="13" t="s">
        <v>6</v>
      </c>
      <c r="B20" s="13"/>
      <c r="C20" s="13"/>
    </row>
    <row r="21" spans="1:3" x14ac:dyDescent="0.25">
      <c r="A21" s="53"/>
      <c r="B21" s="54"/>
      <c r="C21" s="55"/>
    </row>
    <row r="22" spans="1:3" x14ac:dyDescent="0.25">
      <c r="A22" s="56" t="s">
        <v>8</v>
      </c>
      <c r="B22"/>
      <c r="C22" s="55"/>
    </row>
    <row r="23" spans="1:3" x14ac:dyDescent="0.25">
      <c r="A23" s="56" t="s">
        <v>9</v>
      </c>
      <c r="B23"/>
      <c r="C23" s="55"/>
    </row>
    <row r="24" spans="1:3" x14ac:dyDescent="0.25">
      <c r="A24" s="57" t="s">
        <v>10</v>
      </c>
      <c r="B24" s="58"/>
      <c r="C24" s="55"/>
    </row>
    <row r="25" spans="1:3" x14ac:dyDescent="0.25">
      <c r="A25" s="57" t="s">
        <v>11</v>
      </c>
      <c r="B25"/>
      <c r="C25" s="55"/>
    </row>
    <row r="26" spans="1:3" x14ac:dyDescent="0.25">
      <c r="A26" s="57" t="s">
        <v>12</v>
      </c>
      <c r="B26"/>
      <c r="C26" s="55"/>
    </row>
    <row r="27" spans="1:3" x14ac:dyDescent="0.25">
      <c r="A27" s="57" t="s">
        <v>13</v>
      </c>
      <c r="B27"/>
      <c r="C27" s="55"/>
    </row>
    <row r="28" spans="1:3" x14ac:dyDescent="0.25">
      <c r="A28" s="57" t="s">
        <v>14</v>
      </c>
      <c r="B28"/>
      <c r="C28" s="55"/>
    </row>
    <row r="29" spans="1:3" x14ac:dyDescent="0.25">
      <c r="A29" s="57" t="s">
        <v>15</v>
      </c>
      <c r="B29"/>
      <c r="C29" s="55"/>
    </row>
    <row r="30" spans="1:3" x14ac:dyDescent="0.25">
      <c r="A30" s="57" t="s">
        <v>16</v>
      </c>
      <c r="B30"/>
      <c r="C30" s="55"/>
    </row>
    <row r="31" spans="1:3" x14ac:dyDescent="0.25">
      <c r="A31" s="57" t="s">
        <v>17</v>
      </c>
      <c r="B31"/>
      <c r="C31" s="55"/>
    </row>
    <row r="32" spans="1:3" x14ac:dyDescent="0.25">
      <c r="A32" s="57" t="s">
        <v>18</v>
      </c>
      <c r="B32"/>
      <c r="C32" s="55"/>
    </row>
    <row r="33" spans="1:3" x14ac:dyDescent="0.25">
      <c r="A33" s="57" t="s">
        <v>19</v>
      </c>
      <c r="B33"/>
      <c r="C33" s="55"/>
    </row>
    <row r="34" spans="1:3" x14ac:dyDescent="0.25">
      <c r="A34" s="57" t="s">
        <v>20</v>
      </c>
      <c r="B34"/>
      <c r="C34" s="55"/>
    </row>
    <row r="35" spans="1:3" x14ac:dyDescent="0.25">
      <c r="A35" s="57" t="s">
        <v>21</v>
      </c>
      <c r="B35"/>
      <c r="C35" s="55"/>
    </row>
    <row r="36" spans="1:3" x14ac:dyDescent="0.25">
      <c r="A36" s="57" t="s">
        <v>22</v>
      </c>
      <c r="B36"/>
      <c r="C36" s="55"/>
    </row>
    <row r="37" spans="1:3" x14ac:dyDescent="0.25">
      <c r="A37" s="57" t="s">
        <v>23</v>
      </c>
      <c r="B37"/>
      <c r="C37" s="55"/>
    </row>
    <row r="38" spans="1:3" x14ac:dyDescent="0.25">
      <c r="A38" s="57" t="s">
        <v>24</v>
      </c>
      <c r="B38" s="59"/>
      <c r="C38" s="55"/>
    </row>
    <row r="39" spans="1:3" x14ac:dyDescent="0.25">
      <c r="A39" s="57" t="s">
        <v>25</v>
      </c>
      <c r="B39"/>
      <c r="C39" s="55"/>
    </row>
    <row r="40" spans="1:3" x14ac:dyDescent="0.25">
      <c r="A40" s="57" t="s">
        <v>26</v>
      </c>
      <c r="B40"/>
      <c r="C40" s="55"/>
    </row>
    <row r="41" spans="1:3" x14ac:dyDescent="0.25">
      <c r="A41" s="57" t="s">
        <v>27</v>
      </c>
      <c r="B41"/>
      <c r="C41" s="55"/>
    </row>
    <row r="42" spans="1:3" x14ac:dyDescent="0.25">
      <c r="A42" s="57" t="s">
        <v>28</v>
      </c>
      <c r="B42"/>
      <c r="C42" s="55"/>
    </row>
    <row r="43" spans="1:3" x14ac:dyDescent="0.25">
      <c r="A43" s="60"/>
      <c r="B43" s="60"/>
      <c r="C43" s="55"/>
    </row>
    <row r="44" spans="1:3" x14ac:dyDescent="0.25">
      <c r="A44" s="60"/>
      <c r="B44" s="60"/>
      <c r="C44" s="55"/>
    </row>
    <row r="45" spans="1:3" x14ac:dyDescent="0.25">
      <c r="A45" s="60"/>
      <c r="B45" s="60"/>
      <c r="C45" s="55"/>
    </row>
    <row r="46" spans="1:3" x14ac:dyDescent="0.25">
      <c r="A46" s="60"/>
      <c r="B46" s="60"/>
      <c r="C46" s="55"/>
    </row>
    <row r="47" spans="1:3" x14ac:dyDescent="0.25">
      <c r="A47" s="60"/>
      <c r="B47" s="61" t="s">
        <v>29</v>
      </c>
      <c r="C47" s="55"/>
    </row>
  </sheetData>
  <mergeCells count="2">
    <mergeCell ref="A1:C1"/>
    <mergeCell ref="A20:C20"/>
  </mergeCells>
  <pageMargins left="0.7" right="0.7" top="0.75" bottom="0.75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K181"/>
  <sheetViews>
    <sheetView tabSelected="1" view="pageBreakPreview" topLeftCell="A49" zoomScaleNormal="100" workbookViewId="0">
      <selection activeCell="C68" sqref="C68"/>
    </sheetView>
  </sheetViews>
  <sheetFormatPr defaultRowHeight="15" x14ac:dyDescent="0.25"/>
  <cols>
    <col min="1" max="1" width="4" style="96"/>
    <col min="2" max="2" width="5.28515625" style="96"/>
    <col min="3" max="3" width="46.140625" style="153"/>
    <col min="4" max="4" width="5.28515625" style="96"/>
    <col min="5" max="5" width="7.28515625" style="96"/>
    <col min="6" max="6" width="0" style="96" hidden="1"/>
    <col min="7" max="7" width="6.85546875" style="154"/>
    <col min="8" max="8" width="6.7109375" style="96"/>
    <col min="9" max="9" width="5.42578125" style="96"/>
    <col min="10" max="10" width="6.42578125" style="96"/>
    <col min="11" max="11" width="5.7109375" style="96"/>
    <col min="12" max="13" width="6.140625" style="96"/>
    <col min="14" max="14" width="5.140625" style="96"/>
    <col min="15" max="15" width="7.140625" style="96"/>
    <col min="16" max="16" width="6.42578125" style="96"/>
    <col min="17" max="17" width="9.28515625" style="96"/>
    <col min="18" max="254" width="8.5703125" style="96"/>
    <col min="255" max="255" width="4" style="96"/>
    <col min="256" max="256" width="5.28515625" style="96"/>
    <col min="257" max="257" width="34.42578125" style="96"/>
    <col min="258" max="258" width="5.28515625" style="96"/>
    <col min="259" max="259" width="7.28515625" style="96"/>
    <col min="260" max="260" width="0" style="96" hidden="1"/>
    <col min="261" max="261" width="6.85546875" style="96"/>
    <col min="262" max="263" width="6.7109375" style="96"/>
    <col min="264" max="264" width="7.7109375" style="96"/>
    <col min="265" max="265" width="5.7109375" style="96"/>
    <col min="266" max="266" width="5.28515625" style="96"/>
    <col min="267" max="271" width="7.85546875" style="96"/>
    <col min="272" max="510" width="8.5703125" style="96"/>
    <col min="511" max="511" width="4" style="96"/>
    <col min="512" max="512" width="5.28515625" style="96"/>
    <col min="513" max="513" width="34.42578125" style="96"/>
    <col min="514" max="514" width="5.28515625" style="96"/>
    <col min="515" max="515" width="7.28515625" style="96"/>
    <col min="516" max="516" width="0" style="96" hidden="1"/>
    <col min="517" max="517" width="6.85546875" style="96"/>
    <col min="518" max="519" width="6.7109375" style="96"/>
    <col min="520" max="520" width="7.7109375" style="96"/>
    <col min="521" max="521" width="5.7109375" style="96"/>
    <col min="522" max="522" width="5.28515625" style="96"/>
    <col min="523" max="527" width="7.85546875" style="96"/>
    <col min="528" max="766" width="8.5703125" style="96"/>
    <col min="767" max="767" width="4" style="96"/>
    <col min="768" max="768" width="5.28515625" style="96"/>
    <col min="769" max="769" width="34.42578125" style="96"/>
    <col min="770" max="770" width="5.28515625" style="96"/>
    <col min="771" max="771" width="7.28515625" style="96"/>
    <col min="772" max="772" width="0" style="96" hidden="1"/>
    <col min="773" max="773" width="6.85546875" style="96"/>
    <col min="774" max="775" width="6.7109375" style="96"/>
    <col min="776" max="776" width="7.7109375" style="96"/>
    <col min="777" max="777" width="5.7109375" style="96"/>
    <col min="778" max="778" width="5.28515625" style="96"/>
    <col min="779" max="783" width="7.85546875" style="96"/>
    <col min="784" max="1022" width="8.5703125" style="96"/>
    <col min="1023" max="1023" width="4" style="96"/>
    <col min="1024" max="1025" width="5.28515625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2"/>
      <c r="H1" s="155">
        <f>kpdv!A19</f>
        <v>7</v>
      </c>
      <c r="I1" s="156"/>
      <c r="J1" s="156"/>
      <c r="K1" s="156"/>
      <c r="L1" s="156"/>
      <c r="M1" s="156"/>
    </row>
    <row r="2" spans="1:1024" x14ac:dyDescent="0.25">
      <c r="A2" s="158" t="s">
        <v>31</v>
      </c>
      <c r="B2" s="159"/>
      <c r="C2" s="159"/>
      <c r="D2" s="159"/>
      <c r="E2" s="159"/>
      <c r="F2" s="159"/>
      <c r="G2" s="160"/>
      <c r="H2" s="97"/>
      <c r="I2" s="156"/>
      <c r="J2" s="156"/>
      <c r="K2" s="156"/>
      <c r="L2" s="156"/>
      <c r="M2" s="15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024" ht="12" customHeight="1" x14ac:dyDescent="0.25">
      <c r="A6" s="158"/>
      <c r="B6" s="102"/>
      <c r="C6" s="163" t="s">
        <v>76</v>
      </c>
      <c r="D6" s="164" t="s">
        <v>439</v>
      </c>
      <c r="E6" s="1" t="s">
        <v>78</v>
      </c>
      <c r="F6" s="1"/>
      <c r="G6" s="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 x14ac:dyDescent="0.25">
      <c r="A7" s="26" t="s">
        <v>79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165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6" t="s">
        <v>64</v>
      </c>
      <c r="B8" s="167"/>
      <c r="C8" s="167"/>
      <c r="D8" s="167"/>
      <c r="E8" s="167"/>
      <c r="F8" s="102"/>
      <c r="G8" s="102"/>
      <c r="H8" s="102"/>
      <c r="I8" s="102"/>
      <c r="J8" s="102"/>
      <c r="K8" s="102"/>
      <c r="L8" s="102"/>
      <c r="M8" s="102"/>
      <c r="N8" s="168"/>
      <c r="O8" s="102"/>
      <c r="P8" s="102"/>
      <c r="Q8" s="169" t="s">
        <v>80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">
      <c r="A9" s="32" t="s">
        <v>33</v>
      </c>
      <c r="B9" s="32" t="s">
        <v>81</v>
      </c>
      <c r="C9" s="30" t="s">
        <v>82</v>
      </c>
      <c r="D9" s="31" t="s">
        <v>83</v>
      </c>
      <c r="E9" s="32" t="s">
        <v>84</v>
      </c>
      <c r="F9" s="312">
        <v>1</v>
      </c>
      <c r="G9" s="29" t="s">
        <v>85</v>
      </c>
      <c r="H9" s="29"/>
      <c r="I9" s="29"/>
      <c r="J9" s="29"/>
      <c r="K9" s="29"/>
      <c r="L9" s="29"/>
      <c r="M9" s="29" t="s">
        <v>86</v>
      </c>
      <c r="N9" s="29"/>
      <c r="O9" s="29"/>
      <c r="P9" s="29"/>
      <c r="Q9" s="29"/>
    </row>
    <row r="10" spans="1:1024" ht="66.75" customHeight="1" x14ac:dyDescent="0.25">
      <c r="A10" s="32"/>
      <c r="B10" s="32"/>
      <c r="C10" s="30"/>
      <c r="D10" s="31"/>
      <c r="E10" s="32"/>
      <c r="F10" s="313">
        <v>1</v>
      </c>
      <c r="G10" s="171" t="s">
        <v>87</v>
      </c>
      <c r="H10" s="172" t="s">
        <v>88</v>
      </c>
      <c r="I10" s="172" t="s">
        <v>89</v>
      </c>
      <c r="J10" s="172" t="s">
        <v>90</v>
      </c>
      <c r="K10" s="172" t="s">
        <v>91</v>
      </c>
      <c r="L10" s="173" t="s">
        <v>92</v>
      </c>
      <c r="M10" s="171" t="s">
        <v>93</v>
      </c>
      <c r="N10" s="172" t="s">
        <v>89</v>
      </c>
      <c r="O10" s="172" t="s">
        <v>90</v>
      </c>
      <c r="P10" s="172" t="s">
        <v>91</v>
      </c>
      <c r="Q10" s="173" t="s">
        <v>92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174">
        <v>1</v>
      </c>
      <c r="B11" s="174">
        <f>A11+1</f>
        <v>2</v>
      </c>
      <c r="C11" s="175">
        <f>B11+1</f>
        <v>3</v>
      </c>
      <c r="D11" s="174">
        <f>C11+1</f>
        <v>4</v>
      </c>
      <c r="E11" s="174">
        <f>D11+1</f>
        <v>5</v>
      </c>
      <c r="F11" s="314">
        <v>1</v>
      </c>
      <c r="G11" s="174">
        <f>E11+1</f>
        <v>6</v>
      </c>
      <c r="H11" s="174">
        <f t="shared" ref="H11:Q11" si="0">G11+1</f>
        <v>7</v>
      </c>
      <c r="I11" s="174">
        <f t="shared" si="0"/>
        <v>8</v>
      </c>
      <c r="J11" s="174">
        <f t="shared" si="0"/>
        <v>9</v>
      </c>
      <c r="K11" s="174">
        <f t="shared" si="0"/>
        <v>10</v>
      </c>
      <c r="L11" s="174">
        <f t="shared" si="0"/>
        <v>11</v>
      </c>
      <c r="M11" s="174">
        <f t="shared" si="0"/>
        <v>12</v>
      </c>
      <c r="N11" s="174">
        <f t="shared" si="0"/>
        <v>13</v>
      </c>
      <c r="O11" s="174">
        <f t="shared" si="0"/>
        <v>14</v>
      </c>
      <c r="P11" s="174">
        <f t="shared" si="0"/>
        <v>15</v>
      </c>
      <c r="Q11" s="174">
        <f t="shared" si="0"/>
        <v>16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401" customFormat="1" ht="11.25" x14ac:dyDescent="0.25">
      <c r="A12" s="187"/>
      <c r="B12" s="186"/>
      <c r="C12" s="455" t="s">
        <v>440</v>
      </c>
      <c r="D12" s="187"/>
      <c r="E12" s="188"/>
      <c r="F12" s="195"/>
      <c r="G12" s="456"/>
      <c r="H12" s="456"/>
      <c r="I12" s="456"/>
      <c r="J12" s="456"/>
      <c r="K12" s="457"/>
      <c r="L12" s="437"/>
      <c r="M12" s="438"/>
      <c r="N12" s="438"/>
      <c r="O12" s="438"/>
      <c r="P12" s="438"/>
      <c r="Q12" s="438"/>
    </row>
    <row r="13" spans="1:1024" ht="22.5" x14ac:dyDescent="0.25">
      <c r="A13" s="187">
        <v>1</v>
      </c>
      <c r="B13" s="186" t="s">
        <v>94</v>
      </c>
      <c r="C13" s="190" t="s">
        <v>441</v>
      </c>
      <c r="D13" s="187" t="s">
        <v>96</v>
      </c>
      <c r="E13" s="458">
        <v>20</v>
      </c>
      <c r="F13" s="198"/>
      <c r="G13" s="459"/>
      <c r="H13" s="182"/>
      <c r="I13" s="460"/>
      <c r="J13" s="460"/>
      <c r="K13" s="460"/>
      <c r="L13" s="437"/>
      <c r="M13" s="438"/>
      <c r="N13" s="438"/>
      <c r="O13" s="438"/>
      <c r="P13" s="438"/>
      <c r="Q13" s="43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2.5" x14ac:dyDescent="0.25">
      <c r="A14" s="187">
        <f t="shared" ref="A14:A47" si="1">A13+1</f>
        <v>2</v>
      </c>
      <c r="B14" s="186" t="s">
        <v>94</v>
      </c>
      <c r="C14" s="190" t="s">
        <v>442</v>
      </c>
      <c r="D14" s="187" t="s">
        <v>96</v>
      </c>
      <c r="E14" s="458">
        <v>128</v>
      </c>
      <c r="F14" s="198"/>
      <c r="G14" s="459"/>
      <c r="H14" s="182"/>
      <c r="I14" s="460"/>
      <c r="J14" s="460"/>
      <c r="K14" s="460"/>
      <c r="L14" s="437"/>
      <c r="M14" s="438"/>
      <c r="N14" s="438"/>
      <c r="O14" s="438"/>
      <c r="P14" s="438"/>
      <c r="Q14" s="438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463" customFormat="1" ht="11.25" x14ac:dyDescent="0.25">
      <c r="A15" s="187">
        <f t="shared" si="1"/>
        <v>3</v>
      </c>
      <c r="B15" s="186" t="s">
        <v>94</v>
      </c>
      <c r="C15" s="461" t="s">
        <v>443</v>
      </c>
      <c r="D15" s="235" t="s">
        <v>96</v>
      </c>
      <c r="E15" s="462">
        <v>36</v>
      </c>
      <c r="F15" s="187"/>
      <c r="G15" s="459"/>
      <c r="H15" s="182"/>
      <c r="I15" s="460"/>
      <c r="J15" s="460"/>
      <c r="K15" s="460"/>
      <c r="L15" s="437"/>
      <c r="M15" s="438"/>
      <c r="N15" s="438"/>
      <c r="O15" s="438"/>
      <c r="P15" s="438"/>
      <c r="Q15" s="438"/>
    </row>
    <row r="16" spans="1:1024" s="376" customFormat="1" ht="11.25" x14ac:dyDescent="0.2">
      <c r="A16" s="187">
        <f t="shared" si="1"/>
        <v>4</v>
      </c>
      <c r="B16" s="186" t="s">
        <v>94</v>
      </c>
      <c r="C16" s="399" t="s">
        <v>444</v>
      </c>
      <c r="D16" s="260" t="s">
        <v>96</v>
      </c>
      <c r="E16" s="261">
        <v>20</v>
      </c>
      <c r="F16" s="189"/>
      <c r="G16" s="459"/>
      <c r="H16" s="182"/>
      <c r="I16" s="460"/>
      <c r="J16" s="460"/>
      <c r="K16" s="460"/>
      <c r="L16" s="437"/>
      <c r="M16" s="438"/>
      <c r="N16" s="438"/>
      <c r="O16" s="438"/>
      <c r="P16" s="438"/>
      <c r="Q16" s="438"/>
    </row>
    <row r="17" spans="1:1024" s="401" customFormat="1" ht="11.25" x14ac:dyDescent="0.25">
      <c r="A17" s="187">
        <f t="shared" si="1"/>
        <v>5</v>
      </c>
      <c r="B17" s="186" t="s">
        <v>94</v>
      </c>
      <c r="C17" s="380" t="s">
        <v>445</v>
      </c>
      <c r="D17" s="187" t="s">
        <v>96</v>
      </c>
      <c r="E17" s="188">
        <v>20</v>
      </c>
      <c r="F17" s="195"/>
      <c r="G17" s="460"/>
      <c r="H17" s="182"/>
      <c r="I17" s="460"/>
      <c r="J17" s="460"/>
      <c r="K17" s="460"/>
      <c r="L17" s="437"/>
      <c r="M17" s="438"/>
      <c r="N17" s="438"/>
      <c r="O17" s="438"/>
      <c r="P17" s="438"/>
      <c r="Q17" s="438"/>
    </row>
    <row r="18" spans="1:1024" x14ac:dyDescent="0.25">
      <c r="A18" s="187">
        <f t="shared" si="1"/>
        <v>6</v>
      </c>
      <c r="B18" s="186" t="s">
        <v>94</v>
      </c>
      <c r="C18" s="190" t="s">
        <v>446</v>
      </c>
      <c r="D18" s="187" t="s">
        <v>98</v>
      </c>
      <c r="E18" s="195">
        <v>2</v>
      </c>
      <c r="F18" s="198"/>
      <c r="G18" s="460"/>
      <c r="H18" s="182"/>
      <c r="I18" s="460"/>
      <c r="J18" s="460"/>
      <c r="K18" s="460"/>
      <c r="L18" s="437"/>
      <c r="M18" s="438"/>
      <c r="N18" s="438"/>
      <c r="O18" s="438"/>
      <c r="P18" s="438"/>
      <c r="Q18" s="43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376" customFormat="1" ht="11.25" x14ac:dyDescent="0.2">
      <c r="A19" s="187">
        <f t="shared" si="1"/>
        <v>7</v>
      </c>
      <c r="B19" s="186" t="s">
        <v>94</v>
      </c>
      <c r="C19" s="259" t="s">
        <v>447</v>
      </c>
      <c r="D19" s="187" t="s">
        <v>98</v>
      </c>
      <c r="E19" s="261">
        <v>6</v>
      </c>
      <c r="F19" s="189"/>
      <c r="G19" s="459"/>
      <c r="H19" s="182"/>
      <c r="I19" s="460"/>
      <c r="J19" s="460"/>
      <c r="K19" s="460"/>
      <c r="L19" s="437"/>
      <c r="M19" s="438"/>
      <c r="N19" s="438"/>
      <c r="O19" s="438"/>
      <c r="P19" s="438"/>
      <c r="Q19" s="438"/>
    </row>
    <row r="20" spans="1:1024" s="378" customFormat="1" ht="22.5" x14ac:dyDescent="0.2">
      <c r="A20" s="187">
        <f t="shared" si="1"/>
        <v>8</v>
      </c>
      <c r="B20" s="186" t="s">
        <v>94</v>
      </c>
      <c r="C20" s="259" t="s">
        <v>448</v>
      </c>
      <c r="D20" s="187" t="s">
        <v>98</v>
      </c>
      <c r="E20" s="261">
        <v>3</v>
      </c>
      <c r="F20" s="189"/>
      <c r="G20" s="459"/>
      <c r="H20" s="182"/>
      <c r="I20" s="460"/>
      <c r="J20" s="460"/>
      <c r="K20" s="460"/>
      <c r="L20" s="437"/>
      <c r="M20" s="438"/>
      <c r="N20" s="438"/>
      <c r="O20" s="438"/>
      <c r="P20" s="438"/>
      <c r="Q20" s="438"/>
    </row>
    <row r="21" spans="1:1024" s="376" customFormat="1" ht="22.5" x14ac:dyDescent="0.2">
      <c r="A21" s="187">
        <f t="shared" si="1"/>
        <v>9</v>
      </c>
      <c r="B21" s="186" t="s">
        <v>94</v>
      </c>
      <c r="C21" s="259" t="s">
        <v>449</v>
      </c>
      <c r="D21" s="187" t="s">
        <v>98</v>
      </c>
      <c r="E21" s="261">
        <v>3</v>
      </c>
      <c r="F21" s="189"/>
      <c r="G21" s="459"/>
      <c r="H21" s="182"/>
      <c r="I21" s="460"/>
      <c r="J21" s="460"/>
      <c r="K21" s="460"/>
      <c r="L21" s="437"/>
      <c r="M21" s="438"/>
      <c r="N21" s="438"/>
      <c r="O21" s="438"/>
      <c r="P21" s="438"/>
      <c r="Q21" s="438"/>
    </row>
    <row r="22" spans="1:1024" s="376" customFormat="1" ht="11.25" x14ac:dyDescent="0.2">
      <c r="A22" s="187">
        <f t="shared" si="1"/>
        <v>10</v>
      </c>
      <c r="B22" s="186" t="s">
        <v>94</v>
      </c>
      <c r="C22" s="259" t="s">
        <v>450</v>
      </c>
      <c r="D22" s="187" t="s">
        <v>98</v>
      </c>
      <c r="E22" s="261">
        <v>4</v>
      </c>
      <c r="F22" s="189"/>
      <c r="G22" s="459"/>
      <c r="H22" s="182"/>
      <c r="I22" s="460"/>
      <c r="J22" s="460"/>
      <c r="K22" s="460"/>
      <c r="L22" s="437"/>
      <c r="M22" s="438"/>
      <c r="N22" s="438"/>
      <c r="O22" s="438"/>
      <c r="P22" s="438"/>
      <c r="Q22" s="438"/>
    </row>
    <row r="23" spans="1:1024" x14ac:dyDescent="0.25">
      <c r="A23" s="187">
        <f t="shared" si="1"/>
        <v>11</v>
      </c>
      <c r="B23" s="186" t="s">
        <v>94</v>
      </c>
      <c r="C23" s="380" t="s">
        <v>451</v>
      </c>
      <c r="D23" s="187" t="s">
        <v>98</v>
      </c>
      <c r="E23" s="187">
        <v>6</v>
      </c>
      <c r="F23" s="189"/>
      <c r="G23" s="459"/>
      <c r="H23" s="182"/>
      <c r="I23" s="460"/>
      <c r="J23" s="460"/>
      <c r="K23" s="460"/>
      <c r="L23" s="437"/>
      <c r="M23" s="438"/>
      <c r="N23" s="438"/>
      <c r="O23" s="438"/>
      <c r="P23" s="438"/>
      <c r="Q23" s="438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378" customFormat="1" ht="11.25" x14ac:dyDescent="0.2">
      <c r="A24" s="187">
        <f t="shared" si="1"/>
        <v>12</v>
      </c>
      <c r="B24" s="186" t="s">
        <v>94</v>
      </c>
      <c r="C24" s="380" t="s">
        <v>452</v>
      </c>
      <c r="D24" s="187" t="s">
        <v>98</v>
      </c>
      <c r="E24" s="187">
        <v>6</v>
      </c>
      <c r="F24" s="189"/>
      <c r="G24" s="459"/>
      <c r="H24" s="182"/>
      <c r="I24" s="460"/>
      <c r="J24" s="460"/>
      <c r="K24" s="460"/>
      <c r="L24" s="437"/>
      <c r="M24" s="438"/>
      <c r="N24" s="438"/>
      <c r="O24" s="438"/>
      <c r="P24" s="438"/>
      <c r="Q24" s="438"/>
    </row>
    <row r="25" spans="1:1024" s="376" customFormat="1" ht="11.25" x14ac:dyDescent="0.2">
      <c r="A25" s="187">
        <f t="shared" si="1"/>
        <v>13</v>
      </c>
      <c r="B25" s="186" t="s">
        <v>94</v>
      </c>
      <c r="C25" s="380" t="s">
        <v>453</v>
      </c>
      <c r="D25" s="187" t="s">
        <v>98</v>
      </c>
      <c r="E25" s="187">
        <v>2</v>
      </c>
      <c r="F25" s="189"/>
      <c r="G25" s="459"/>
      <c r="H25" s="182"/>
      <c r="I25" s="460"/>
      <c r="J25" s="460"/>
      <c r="K25" s="460"/>
      <c r="L25" s="437"/>
      <c r="M25" s="438"/>
      <c r="N25" s="438"/>
      <c r="O25" s="438"/>
      <c r="P25" s="438"/>
      <c r="Q25" s="438"/>
    </row>
    <row r="26" spans="1:1024" x14ac:dyDescent="0.25">
      <c r="A26" s="187">
        <f t="shared" si="1"/>
        <v>14</v>
      </c>
      <c r="B26" s="186" t="s">
        <v>94</v>
      </c>
      <c r="C26" s="259" t="s">
        <v>454</v>
      </c>
      <c r="D26" s="187" t="s">
        <v>98</v>
      </c>
      <c r="E26" s="261">
        <v>6</v>
      </c>
      <c r="F26" s="189"/>
      <c r="G26" s="459"/>
      <c r="H26" s="182"/>
      <c r="I26" s="460"/>
      <c r="J26" s="460"/>
      <c r="K26" s="460"/>
      <c r="L26" s="437"/>
      <c r="M26" s="438"/>
      <c r="N26" s="438"/>
      <c r="O26" s="438"/>
      <c r="P26" s="438"/>
      <c r="Q26" s="438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 s="187">
        <f t="shared" si="1"/>
        <v>15</v>
      </c>
      <c r="B27" s="186" t="s">
        <v>94</v>
      </c>
      <c r="C27" s="259" t="s">
        <v>455</v>
      </c>
      <c r="D27" s="187" t="s">
        <v>98</v>
      </c>
      <c r="E27" s="464">
        <v>6</v>
      </c>
      <c r="F27" s="189"/>
      <c r="G27" s="459"/>
      <c r="H27" s="182"/>
      <c r="I27" s="460"/>
      <c r="J27" s="460"/>
      <c r="K27" s="460"/>
      <c r="L27" s="437"/>
      <c r="M27" s="438"/>
      <c r="N27" s="438"/>
      <c r="O27" s="438"/>
      <c r="P27" s="438"/>
      <c r="Q27" s="438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465" customFormat="1" ht="11.25" x14ac:dyDescent="0.2">
      <c r="A28" s="187">
        <f t="shared" si="1"/>
        <v>16</v>
      </c>
      <c r="B28" s="186" t="s">
        <v>94</v>
      </c>
      <c r="C28" s="259" t="s">
        <v>456</v>
      </c>
      <c r="D28" s="187" t="s">
        <v>98</v>
      </c>
      <c r="E28" s="261">
        <v>6</v>
      </c>
      <c r="F28" s="189"/>
      <c r="G28" s="459"/>
      <c r="H28" s="182"/>
      <c r="I28" s="460"/>
      <c r="J28" s="460"/>
      <c r="K28" s="460"/>
      <c r="L28" s="437"/>
      <c r="M28" s="438"/>
      <c r="N28" s="438"/>
      <c r="O28" s="438"/>
      <c r="P28" s="438"/>
      <c r="Q28" s="438"/>
    </row>
    <row r="29" spans="1:1024" s="465" customFormat="1" ht="11.25" x14ac:dyDescent="0.2">
      <c r="A29" s="187">
        <f t="shared" si="1"/>
        <v>17</v>
      </c>
      <c r="B29" s="186" t="s">
        <v>94</v>
      </c>
      <c r="C29" s="259" t="s">
        <v>457</v>
      </c>
      <c r="D29" s="187" t="s">
        <v>98</v>
      </c>
      <c r="E29" s="261">
        <v>6</v>
      </c>
      <c r="F29" s="189"/>
      <c r="G29" s="459"/>
      <c r="H29" s="182"/>
      <c r="I29" s="460"/>
      <c r="J29" s="460"/>
      <c r="K29" s="460"/>
      <c r="L29" s="437"/>
      <c r="M29" s="438"/>
      <c r="N29" s="438"/>
      <c r="O29" s="438"/>
      <c r="P29" s="438"/>
      <c r="Q29" s="438"/>
    </row>
    <row r="30" spans="1:1024" s="376" customFormat="1" ht="22.5" customHeight="1" x14ac:dyDescent="0.2">
      <c r="A30" s="187">
        <f t="shared" si="1"/>
        <v>18</v>
      </c>
      <c r="B30" s="186" t="s">
        <v>94</v>
      </c>
      <c r="C30" s="259" t="s">
        <v>458</v>
      </c>
      <c r="D30" s="187" t="s">
        <v>98</v>
      </c>
      <c r="E30" s="261">
        <v>8</v>
      </c>
      <c r="F30" s="189"/>
      <c r="G30" s="459"/>
      <c r="H30" s="182"/>
      <c r="I30" s="460"/>
      <c r="J30" s="460"/>
      <c r="K30" s="460"/>
      <c r="L30" s="437"/>
      <c r="M30" s="438"/>
      <c r="N30" s="438"/>
      <c r="O30" s="438"/>
      <c r="P30" s="438"/>
      <c r="Q30" s="438"/>
    </row>
    <row r="31" spans="1:1024" s="206" customFormat="1" ht="25.5" customHeight="1" x14ac:dyDescent="0.2">
      <c r="A31" s="187">
        <f t="shared" si="1"/>
        <v>19</v>
      </c>
      <c r="B31" s="186" t="s">
        <v>94</v>
      </c>
      <c r="C31" s="399" t="s">
        <v>459</v>
      </c>
      <c r="D31" s="187" t="s">
        <v>98</v>
      </c>
      <c r="E31" s="261">
        <v>46</v>
      </c>
      <c r="F31" s="189"/>
      <c r="G31" s="459"/>
      <c r="H31" s="182"/>
      <c r="I31" s="460"/>
      <c r="J31" s="460"/>
      <c r="K31" s="460"/>
      <c r="L31" s="437"/>
      <c r="M31" s="438"/>
      <c r="N31" s="438"/>
      <c r="O31" s="438"/>
      <c r="P31" s="438"/>
      <c r="Q31" s="43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28"/>
      <c r="BD31" s="428"/>
      <c r="BE31" s="428"/>
      <c r="BF31" s="428"/>
      <c r="BG31" s="428"/>
      <c r="BH31" s="428"/>
      <c r="BI31" s="428"/>
      <c r="BJ31" s="428"/>
      <c r="BK31" s="428"/>
      <c r="BL31" s="428"/>
      <c r="BM31" s="428"/>
      <c r="BN31" s="428"/>
      <c r="BO31" s="428"/>
      <c r="BP31" s="428"/>
      <c r="BQ31" s="428"/>
      <c r="BR31" s="428"/>
      <c r="BS31" s="428"/>
      <c r="BT31" s="428"/>
      <c r="BU31" s="428"/>
      <c r="BV31" s="428"/>
      <c r="BW31" s="428"/>
      <c r="BX31" s="428"/>
      <c r="BY31" s="428"/>
      <c r="BZ31" s="428"/>
      <c r="CA31" s="428"/>
      <c r="CB31" s="428"/>
      <c r="CC31" s="428"/>
      <c r="CD31" s="428"/>
      <c r="CE31" s="428"/>
      <c r="CF31" s="428"/>
      <c r="CG31" s="428"/>
      <c r="CH31" s="428"/>
      <c r="CI31" s="428"/>
      <c r="CJ31" s="428"/>
      <c r="CK31" s="428"/>
      <c r="CL31" s="428"/>
      <c r="CM31" s="428"/>
      <c r="CN31" s="428"/>
      <c r="CO31" s="428"/>
      <c r="CP31" s="428"/>
      <c r="CQ31" s="428"/>
      <c r="CR31" s="428"/>
      <c r="CS31" s="428"/>
      <c r="CT31" s="428"/>
      <c r="CU31" s="428"/>
      <c r="CV31" s="428"/>
      <c r="CW31" s="428"/>
      <c r="CX31" s="428"/>
      <c r="CY31" s="428"/>
      <c r="CZ31" s="428"/>
      <c r="DA31" s="428"/>
      <c r="DB31" s="428"/>
      <c r="DC31" s="428"/>
      <c r="DD31" s="428"/>
      <c r="DE31" s="428"/>
      <c r="DF31" s="428"/>
      <c r="DG31" s="428"/>
      <c r="DH31" s="428"/>
      <c r="DI31" s="428"/>
      <c r="DJ31" s="428"/>
      <c r="DK31" s="428"/>
      <c r="DL31" s="428"/>
      <c r="DM31" s="428"/>
      <c r="DN31" s="428"/>
      <c r="DO31" s="428"/>
      <c r="DP31" s="428"/>
      <c r="DQ31" s="428"/>
      <c r="DR31" s="428"/>
      <c r="DS31" s="428"/>
      <c r="DT31" s="428"/>
      <c r="DU31" s="428"/>
      <c r="DV31" s="428"/>
      <c r="DW31" s="428"/>
      <c r="DX31" s="428"/>
      <c r="DY31" s="428"/>
      <c r="DZ31" s="428"/>
      <c r="EA31" s="428"/>
      <c r="EB31" s="428"/>
      <c r="EC31" s="428"/>
      <c r="ED31" s="428"/>
      <c r="EE31" s="428"/>
      <c r="EF31" s="428"/>
      <c r="EG31" s="428"/>
      <c r="EH31" s="428"/>
      <c r="EI31" s="428"/>
      <c r="EJ31" s="428"/>
      <c r="EK31" s="428"/>
      <c r="EL31" s="428"/>
      <c r="EM31" s="428"/>
      <c r="EN31" s="428"/>
      <c r="EO31" s="428"/>
      <c r="EP31" s="428"/>
      <c r="EQ31" s="428"/>
      <c r="ER31" s="428"/>
      <c r="ES31" s="428"/>
      <c r="ET31" s="428"/>
      <c r="EU31" s="428"/>
      <c r="EV31" s="428"/>
      <c r="EW31" s="428"/>
      <c r="EX31" s="428"/>
      <c r="EY31" s="428"/>
      <c r="EZ31" s="428"/>
      <c r="FA31" s="428"/>
      <c r="FB31" s="428"/>
      <c r="FC31" s="428"/>
      <c r="FD31" s="428"/>
      <c r="FE31" s="428"/>
      <c r="FF31" s="428"/>
      <c r="FG31" s="428"/>
      <c r="FH31" s="428"/>
      <c r="FI31" s="428"/>
      <c r="FJ31" s="428"/>
      <c r="FK31" s="428"/>
      <c r="FL31" s="428"/>
      <c r="FM31" s="428"/>
      <c r="FN31" s="428"/>
      <c r="FO31" s="428"/>
      <c r="FP31" s="428"/>
      <c r="FQ31" s="428"/>
      <c r="FR31" s="428"/>
      <c r="FS31" s="428"/>
      <c r="FT31" s="428"/>
      <c r="FU31" s="428"/>
      <c r="FV31" s="428"/>
      <c r="FW31" s="428"/>
      <c r="FX31" s="428"/>
      <c r="FY31" s="428"/>
      <c r="FZ31" s="428"/>
      <c r="GA31" s="428"/>
      <c r="GB31" s="428"/>
      <c r="GC31" s="428"/>
      <c r="GD31" s="428"/>
      <c r="GE31" s="428"/>
      <c r="GF31" s="428"/>
      <c r="GG31" s="428"/>
      <c r="GH31" s="428"/>
      <c r="GI31" s="428"/>
      <c r="GJ31" s="428"/>
      <c r="GK31" s="428"/>
      <c r="GL31" s="428"/>
      <c r="GM31" s="428"/>
      <c r="GN31" s="428"/>
      <c r="GO31" s="428"/>
      <c r="GP31" s="428"/>
      <c r="GQ31" s="428"/>
      <c r="GR31" s="428"/>
      <c r="GS31" s="428"/>
      <c r="GT31" s="428"/>
      <c r="GU31" s="428"/>
      <c r="GV31" s="428"/>
      <c r="GW31" s="428"/>
      <c r="GX31" s="428"/>
      <c r="GY31" s="428"/>
      <c r="GZ31" s="428"/>
      <c r="HA31" s="428"/>
      <c r="HB31" s="428"/>
      <c r="HC31" s="428"/>
      <c r="HD31" s="428"/>
      <c r="HE31" s="428"/>
      <c r="HF31" s="428"/>
      <c r="HG31" s="428"/>
      <c r="HH31" s="428"/>
      <c r="HI31" s="428"/>
      <c r="HJ31" s="428"/>
      <c r="HK31" s="428"/>
      <c r="HL31" s="428"/>
      <c r="HM31" s="428"/>
      <c r="HN31" s="428"/>
      <c r="HO31" s="428"/>
      <c r="HP31" s="428"/>
      <c r="HQ31" s="428"/>
      <c r="HR31" s="428"/>
      <c r="HS31" s="428"/>
      <c r="HT31" s="428"/>
      <c r="HU31" s="428"/>
      <c r="HV31" s="428"/>
      <c r="HW31" s="428"/>
      <c r="HX31" s="428"/>
      <c r="HY31" s="428"/>
      <c r="HZ31" s="428"/>
      <c r="IA31" s="428"/>
      <c r="IB31" s="428"/>
      <c r="IC31" s="428"/>
      <c r="ID31" s="428"/>
      <c r="IE31" s="428"/>
      <c r="IF31" s="428"/>
      <c r="IG31" s="428"/>
      <c r="IH31" s="428"/>
      <c r="II31" s="428"/>
      <c r="IJ31" s="428"/>
      <c r="IK31" s="428"/>
      <c r="IL31" s="428"/>
      <c r="IM31" s="428"/>
      <c r="IN31" s="428"/>
      <c r="IO31" s="428"/>
      <c r="IP31" s="428"/>
      <c r="IQ31" s="428"/>
      <c r="IR31" s="428"/>
      <c r="IS31" s="428"/>
      <c r="IT31" s="428"/>
    </row>
    <row r="32" spans="1:1024" x14ac:dyDescent="0.25">
      <c r="A32" s="187">
        <f t="shared" si="1"/>
        <v>20</v>
      </c>
      <c r="B32" s="186" t="s">
        <v>94</v>
      </c>
      <c r="C32" s="215" t="s">
        <v>460</v>
      </c>
      <c r="D32" s="187" t="s">
        <v>166</v>
      </c>
      <c r="E32" s="195">
        <v>1</v>
      </c>
      <c r="F32" s="216"/>
      <c r="G32" s="459"/>
      <c r="H32" s="182"/>
      <c r="I32" s="460"/>
      <c r="J32" s="460"/>
      <c r="K32" s="460"/>
      <c r="L32" s="437"/>
      <c r="M32" s="438"/>
      <c r="N32" s="438"/>
      <c r="O32" s="438"/>
      <c r="P32" s="438"/>
      <c r="Q32" s="438"/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430"/>
      <c r="BJ32" s="430"/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  <c r="BX32" s="430"/>
      <c r="BY32" s="430"/>
      <c r="BZ32" s="430"/>
      <c r="CA32" s="430"/>
      <c r="CB32" s="430"/>
      <c r="CC32" s="430"/>
      <c r="CD32" s="430"/>
      <c r="CE32" s="430"/>
      <c r="CF32" s="430"/>
      <c r="CG32" s="430"/>
      <c r="CH32" s="430"/>
      <c r="CI32" s="430"/>
      <c r="CJ32" s="430"/>
      <c r="CK32" s="430"/>
      <c r="CL32" s="430"/>
      <c r="CM32" s="430"/>
      <c r="CN32" s="430"/>
      <c r="CO32" s="430"/>
      <c r="CP32" s="430"/>
      <c r="CQ32" s="430"/>
      <c r="CR32" s="430"/>
      <c r="CS32" s="430"/>
      <c r="CT32" s="430"/>
      <c r="CU32" s="430"/>
      <c r="CV32" s="430"/>
      <c r="CW32" s="430"/>
      <c r="CX32" s="430"/>
      <c r="CY32" s="430"/>
      <c r="CZ32" s="430"/>
      <c r="DA32" s="430"/>
      <c r="DB32" s="430"/>
      <c r="DC32" s="430"/>
      <c r="DD32" s="430"/>
      <c r="DE32" s="430"/>
      <c r="DF32" s="430"/>
      <c r="DG32" s="430"/>
      <c r="DH32" s="430"/>
      <c r="DI32" s="430"/>
      <c r="DJ32" s="430"/>
      <c r="DK32" s="430"/>
      <c r="DL32" s="430"/>
      <c r="DM32" s="430"/>
      <c r="DN32" s="430"/>
      <c r="DO32" s="430"/>
      <c r="DP32" s="430"/>
      <c r="DQ32" s="430"/>
      <c r="DR32" s="430"/>
      <c r="DS32" s="430"/>
      <c r="DT32" s="430"/>
      <c r="DU32" s="430"/>
      <c r="DV32" s="430"/>
      <c r="DW32" s="430"/>
      <c r="DX32" s="430"/>
      <c r="DY32" s="430"/>
      <c r="DZ32" s="430"/>
      <c r="EA32" s="430"/>
      <c r="EB32" s="430"/>
      <c r="EC32" s="430"/>
      <c r="ED32" s="430"/>
      <c r="EE32" s="430"/>
      <c r="EF32" s="430"/>
      <c r="EG32" s="430"/>
      <c r="EH32" s="430"/>
      <c r="EI32" s="430"/>
      <c r="EJ32" s="430"/>
      <c r="EK32" s="430"/>
      <c r="EL32" s="430"/>
      <c r="EM32" s="430"/>
      <c r="EN32" s="430"/>
      <c r="EO32" s="430"/>
      <c r="EP32" s="430"/>
      <c r="EQ32" s="430"/>
      <c r="ER32" s="430"/>
      <c r="ES32" s="430"/>
      <c r="ET32" s="430"/>
      <c r="EU32" s="430"/>
      <c r="EV32" s="430"/>
      <c r="EW32" s="430"/>
      <c r="EX32" s="430"/>
      <c r="EY32" s="430"/>
      <c r="EZ32" s="430"/>
      <c r="FA32" s="430"/>
      <c r="FB32" s="430"/>
      <c r="FC32" s="430"/>
      <c r="FD32" s="430"/>
      <c r="FE32" s="430"/>
      <c r="FF32" s="430"/>
      <c r="FG32" s="430"/>
      <c r="FH32" s="430"/>
      <c r="FI32" s="430"/>
      <c r="FJ32" s="430"/>
      <c r="FK32" s="430"/>
      <c r="FL32" s="430"/>
      <c r="FM32" s="430"/>
      <c r="FN32" s="430"/>
      <c r="FO32" s="430"/>
      <c r="FP32" s="430"/>
      <c r="FQ32" s="430"/>
      <c r="FR32" s="430"/>
      <c r="FS32" s="430"/>
      <c r="FT32" s="430"/>
      <c r="FU32" s="430"/>
      <c r="FV32" s="430"/>
      <c r="FW32" s="430"/>
      <c r="FX32" s="430"/>
      <c r="FY32" s="430"/>
      <c r="FZ32" s="430"/>
      <c r="GA32" s="430"/>
      <c r="GB32" s="430"/>
      <c r="GC32" s="430"/>
      <c r="GD32" s="430"/>
      <c r="GE32" s="430"/>
      <c r="GF32" s="430"/>
      <c r="GG32" s="430"/>
      <c r="GH32" s="430"/>
      <c r="GI32" s="430"/>
      <c r="GJ32" s="430"/>
      <c r="GK32" s="430"/>
      <c r="GL32" s="430"/>
      <c r="GM32" s="430"/>
      <c r="GN32" s="430"/>
      <c r="GO32" s="430"/>
      <c r="GP32" s="430"/>
      <c r="GQ32" s="430"/>
      <c r="GR32" s="430"/>
      <c r="GS32" s="430"/>
      <c r="GT32" s="430"/>
      <c r="GU32" s="430"/>
      <c r="GV32" s="430"/>
      <c r="GW32" s="430"/>
      <c r="GX32" s="430"/>
      <c r="GY32" s="430"/>
      <c r="GZ32" s="430"/>
      <c r="HA32" s="430"/>
      <c r="HB32" s="430"/>
      <c r="HC32" s="430"/>
      <c r="HD32" s="430"/>
      <c r="HE32" s="430"/>
      <c r="HF32" s="430"/>
      <c r="HG32" s="430"/>
      <c r="HH32" s="430"/>
      <c r="HI32" s="430"/>
      <c r="HJ32" s="430"/>
      <c r="HK32" s="430"/>
      <c r="HL32" s="430"/>
      <c r="HM32" s="430"/>
      <c r="HN32" s="430"/>
      <c r="HO32" s="430"/>
      <c r="HP32" s="430"/>
      <c r="HQ32" s="430"/>
      <c r="HR32" s="430"/>
      <c r="HS32" s="430"/>
      <c r="HT32" s="430"/>
      <c r="HU32" s="430"/>
      <c r="HV32" s="430"/>
      <c r="HW32" s="430"/>
      <c r="HX32" s="430"/>
      <c r="HY32" s="430"/>
      <c r="HZ32" s="430"/>
      <c r="IA32" s="430"/>
      <c r="IB32" s="430"/>
      <c r="IC32" s="430"/>
      <c r="ID32" s="430"/>
      <c r="IE32" s="430"/>
      <c r="IF32" s="430"/>
      <c r="IG32" s="430"/>
      <c r="IH32" s="430"/>
      <c r="II32" s="430"/>
      <c r="IJ32" s="430"/>
      <c r="IK32" s="430"/>
      <c r="IL32" s="430"/>
      <c r="IM32" s="430"/>
      <c r="IN32" s="430"/>
      <c r="IO32" s="430"/>
      <c r="IP32" s="430"/>
      <c r="IQ32" s="430"/>
      <c r="IR32" s="430"/>
      <c r="IS32" s="430"/>
      <c r="IT32" s="430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 s="187">
        <f t="shared" si="1"/>
        <v>21</v>
      </c>
      <c r="B33" s="186" t="s">
        <v>94</v>
      </c>
      <c r="C33" s="215" t="s">
        <v>461</v>
      </c>
      <c r="D33" s="466" t="s">
        <v>98</v>
      </c>
      <c r="E33" s="195">
        <v>6</v>
      </c>
      <c r="F33" s="216"/>
      <c r="G33" s="459"/>
      <c r="H33" s="182"/>
      <c r="I33" s="460"/>
      <c r="J33" s="460"/>
      <c r="K33" s="460"/>
      <c r="L33" s="437"/>
      <c r="M33" s="438"/>
      <c r="N33" s="438"/>
      <c r="O33" s="438"/>
      <c r="P33" s="438"/>
      <c r="Q33" s="438"/>
      <c r="R33" s="430"/>
      <c r="S33" s="430"/>
      <c r="T33" s="430"/>
      <c r="U33" s="430"/>
      <c r="V33" s="430"/>
      <c r="W33" s="430"/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  <c r="AZ33" s="430"/>
      <c r="BA33" s="430"/>
      <c r="BB33" s="430"/>
      <c r="BC33" s="430"/>
      <c r="BD33" s="430"/>
      <c r="BE33" s="430"/>
      <c r="BF33" s="430"/>
      <c r="BG33" s="430"/>
      <c r="BH33" s="430"/>
      <c r="BI33" s="430"/>
      <c r="BJ33" s="430"/>
      <c r="BK33" s="430"/>
      <c r="BL33" s="430"/>
      <c r="BM33" s="430"/>
      <c r="BN33" s="430"/>
      <c r="BO33" s="430"/>
      <c r="BP33" s="430"/>
      <c r="BQ33" s="430"/>
      <c r="BR33" s="430"/>
      <c r="BS33" s="430"/>
      <c r="BT33" s="430"/>
      <c r="BU33" s="430"/>
      <c r="BV33" s="430"/>
      <c r="BW33" s="430"/>
      <c r="BX33" s="430"/>
      <c r="BY33" s="430"/>
      <c r="BZ33" s="430"/>
      <c r="CA33" s="430"/>
      <c r="CB33" s="430"/>
      <c r="CC33" s="430"/>
      <c r="CD33" s="430"/>
      <c r="CE33" s="430"/>
      <c r="CF33" s="430"/>
      <c r="CG33" s="430"/>
      <c r="CH33" s="430"/>
      <c r="CI33" s="430"/>
      <c r="CJ33" s="430"/>
      <c r="CK33" s="430"/>
      <c r="CL33" s="430"/>
      <c r="CM33" s="430"/>
      <c r="CN33" s="430"/>
      <c r="CO33" s="430"/>
      <c r="CP33" s="430"/>
      <c r="CQ33" s="430"/>
      <c r="CR33" s="430"/>
      <c r="CS33" s="430"/>
      <c r="CT33" s="430"/>
      <c r="CU33" s="430"/>
      <c r="CV33" s="430"/>
      <c r="CW33" s="430"/>
      <c r="CX33" s="430"/>
      <c r="CY33" s="430"/>
      <c r="CZ33" s="430"/>
      <c r="DA33" s="430"/>
      <c r="DB33" s="430"/>
      <c r="DC33" s="430"/>
      <c r="DD33" s="430"/>
      <c r="DE33" s="430"/>
      <c r="DF33" s="430"/>
      <c r="DG33" s="430"/>
      <c r="DH33" s="430"/>
      <c r="DI33" s="430"/>
      <c r="DJ33" s="430"/>
      <c r="DK33" s="430"/>
      <c r="DL33" s="430"/>
      <c r="DM33" s="430"/>
      <c r="DN33" s="430"/>
      <c r="DO33" s="430"/>
      <c r="DP33" s="430"/>
      <c r="DQ33" s="430"/>
      <c r="DR33" s="430"/>
      <c r="DS33" s="430"/>
      <c r="DT33" s="430"/>
      <c r="DU33" s="430"/>
      <c r="DV33" s="430"/>
      <c r="DW33" s="430"/>
      <c r="DX33" s="430"/>
      <c r="DY33" s="430"/>
      <c r="DZ33" s="430"/>
      <c r="EA33" s="430"/>
      <c r="EB33" s="430"/>
      <c r="EC33" s="430"/>
      <c r="ED33" s="430"/>
      <c r="EE33" s="430"/>
      <c r="EF33" s="430"/>
      <c r="EG33" s="430"/>
      <c r="EH33" s="430"/>
      <c r="EI33" s="430"/>
      <c r="EJ33" s="430"/>
      <c r="EK33" s="430"/>
      <c r="EL33" s="430"/>
      <c r="EM33" s="430"/>
      <c r="EN33" s="430"/>
      <c r="EO33" s="430"/>
      <c r="EP33" s="430"/>
      <c r="EQ33" s="430"/>
      <c r="ER33" s="430"/>
      <c r="ES33" s="430"/>
      <c r="ET33" s="430"/>
      <c r="EU33" s="430"/>
      <c r="EV33" s="430"/>
      <c r="EW33" s="430"/>
      <c r="EX33" s="430"/>
      <c r="EY33" s="430"/>
      <c r="EZ33" s="430"/>
      <c r="FA33" s="430"/>
      <c r="FB33" s="430"/>
      <c r="FC33" s="430"/>
      <c r="FD33" s="430"/>
      <c r="FE33" s="430"/>
      <c r="FF33" s="430"/>
      <c r="FG33" s="430"/>
      <c r="FH33" s="430"/>
      <c r="FI33" s="430"/>
      <c r="FJ33" s="430"/>
      <c r="FK33" s="430"/>
      <c r="FL33" s="430"/>
      <c r="FM33" s="430"/>
      <c r="FN33" s="430"/>
      <c r="FO33" s="430"/>
      <c r="FP33" s="430"/>
      <c r="FQ33" s="430"/>
      <c r="FR33" s="430"/>
      <c r="FS33" s="430"/>
      <c r="FT33" s="430"/>
      <c r="FU33" s="430"/>
      <c r="FV33" s="430"/>
      <c r="FW33" s="430"/>
      <c r="FX33" s="430"/>
      <c r="FY33" s="430"/>
      <c r="FZ33" s="430"/>
      <c r="GA33" s="430"/>
      <c r="GB33" s="430"/>
      <c r="GC33" s="430"/>
      <c r="GD33" s="430"/>
      <c r="GE33" s="430"/>
      <c r="GF33" s="430"/>
      <c r="GG33" s="430"/>
      <c r="GH33" s="430"/>
      <c r="GI33" s="430"/>
      <c r="GJ33" s="430"/>
      <c r="GK33" s="430"/>
      <c r="GL33" s="430"/>
      <c r="GM33" s="430"/>
      <c r="GN33" s="430"/>
      <c r="GO33" s="430"/>
      <c r="GP33" s="430"/>
      <c r="GQ33" s="430"/>
      <c r="GR33" s="430"/>
      <c r="GS33" s="430"/>
      <c r="GT33" s="430"/>
      <c r="GU33" s="430"/>
      <c r="GV33" s="430"/>
      <c r="GW33" s="430"/>
      <c r="GX33" s="430"/>
      <c r="GY33" s="430"/>
      <c r="GZ33" s="430"/>
      <c r="HA33" s="430"/>
      <c r="HB33" s="430"/>
      <c r="HC33" s="430"/>
      <c r="HD33" s="430"/>
      <c r="HE33" s="430"/>
      <c r="HF33" s="430"/>
      <c r="HG33" s="430"/>
      <c r="HH33" s="430"/>
      <c r="HI33" s="430"/>
      <c r="HJ33" s="430"/>
      <c r="HK33" s="430"/>
      <c r="HL33" s="430"/>
      <c r="HM33" s="430"/>
      <c r="HN33" s="430"/>
      <c r="HO33" s="430"/>
      <c r="HP33" s="430"/>
      <c r="HQ33" s="430"/>
      <c r="HR33" s="430"/>
      <c r="HS33" s="430"/>
      <c r="HT33" s="430"/>
      <c r="HU33" s="430"/>
      <c r="HV33" s="430"/>
      <c r="HW33" s="430"/>
      <c r="HX33" s="430"/>
      <c r="HY33" s="430"/>
      <c r="HZ33" s="430"/>
      <c r="IA33" s="430"/>
      <c r="IB33" s="430"/>
      <c r="IC33" s="430"/>
      <c r="ID33" s="430"/>
      <c r="IE33" s="430"/>
      <c r="IF33" s="430"/>
      <c r="IG33" s="430"/>
      <c r="IH33" s="430"/>
      <c r="II33" s="430"/>
      <c r="IJ33" s="430"/>
      <c r="IK33" s="430"/>
      <c r="IL33" s="430"/>
      <c r="IM33" s="430"/>
      <c r="IN33" s="430"/>
      <c r="IO33" s="430"/>
      <c r="IP33" s="430"/>
      <c r="IQ33" s="430"/>
      <c r="IR33" s="430"/>
      <c r="IS33" s="430"/>
      <c r="IT33" s="430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376" customFormat="1" ht="21" customHeight="1" x14ac:dyDescent="0.2">
      <c r="A34" s="187">
        <f t="shared" si="1"/>
        <v>22</v>
      </c>
      <c r="B34" s="186" t="s">
        <v>94</v>
      </c>
      <c r="C34" s="259" t="s">
        <v>462</v>
      </c>
      <c r="D34" s="260" t="s">
        <v>98</v>
      </c>
      <c r="E34" s="261">
        <v>12</v>
      </c>
      <c r="F34" s="189"/>
      <c r="G34" s="459"/>
      <c r="H34" s="182"/>
      <c r="I34" s="460"/>
      <c r="J34" s="460"/>
      <c r="K34" s="460"/>
      <c r="L34" s="437"/>
      <c r="M34" s="438"/>
      <c r="N34" s="438"/>
      <c r="O34" s="438"/>
      <c r="P34" s="438"/>
      <c r="Q34" s="438"/>
    </row>
    <row r="35" spans="1:1024" s="206" customFormat="1" ht="26.25" customHeight="1" x14ac:dyDescent="0.2">
      <c r="A35" s="187">
        <f t="shared" si="1"/>
        <v>23</v>
      </c>
      <c r="B35" s="186" t="s">
        <v>94</v>
      </c>
      <c r="C35" s="259" t="s">
        <v>463</v>
      </c>
      <c r="D35" s="260" t="s">
        <v>98</v>
      </c>
      <c r="E35" s="261">
        <v>12</v>
      </c>
      <c r="F35" s="189"/>
      <c r="G35" s="459"/>
      <c r="H35" s="182"/>
      <c r="I35" s="460"/>
      <c r="J35" s="460"/>
      <c r="K35" s="460"/>
      <c r="L35" s="437"/>
      <c r="M35" s="438"/>
      <c r="N35" s="438"/>
      <c r="O35" s="438"/>
      <c r="P35" s="438"/>
      <c r="Q35" s="43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L35" s="428"/>
      <c r="AM35" s="428"/>
      <c r="AN35" s="428"/>
      <c r="AO35" s="428"/>
      <c r="AP35" s="428"/>
      <c r="AQ35" s="428"/>
      <c r="AR35" s="428"/>
      <c r="AS35" s="428"/>
      <c r="AT35" s="428"/>
      <c r="AU35" s="428"/>
      <c r="AV35" s="428"/>
      <c r="AW35" s="428"/>
      <c r="AX35" s="428"/>
      <c r="AY35" s="428"/>
      <c r="AZ35" s="428"/>
      <c r="BA35" s="428"/>
      <c r="BB35" s="428"/>
      <c r="BC35" s="428"/>
      <c r="BD35" s="428"/>
      <c r="BE35" s="428"/>
      <c r="BF35" s="428"/>
      <c r="BG35" s="428"/>
      <c r="BH35" s="428"/>
      <c r="BI35" s="428"/>
      <c r="BJ35" s="428"/>
      <c r="BK35" s="428"/>
      <c r="BL35" s="428"/>
      <c r="BM35" s="428"/>
      <c r="BN35" s="428"/>
      <c r="BO35" s="428"/>
      <c r="BP35" s="428"/>
      <c r="BQ35" s="428"/>
      <c r="BR35" s="428"/>
      <c r="BS35" s="428"/>
      <c r="BT35" s="428"/>
      <c r="BU35" s="428"/>
      <c r="BV35" s="428"/>
      <c r="BW35" s="428"/>
      <c r="BX35" s="428"/>
      <c r="BY35" s="428"/>
      <c r="BZ35" s="428"/>
      <c r="CA35" s="428"/>
      <c r="CB35" s="428"/>
      <c r="CC35" s="428"/>
      <c r="CD35" s="428"/>
      <c r="CE35" s="428"/>
      <c r="CF35" s="428"/>
      <c r="CG35" s="428"/>
      <c r="CH35" s="428"/>
      <c r="CI35" s="428"/>
      <c r="CJ35" s="428"/>
      <c r="CK35" s="428"/>
      <c r="CL35" s="428"/>
      <c r="CM35" s="428"/>
      <c r="CN35" s="428"/>
      <c r="CO35" s="428"/>
      <c r="CP35" s="428"/>
      <c r="CQ35" s="428"/>
      <c r="CR35" s="428"/>
      <c r="CS35" s="428"/>
      <c r="CT35" s="428"/>
      <c r="CU35" s="428"/>
      <c r="CV35" s="428"/>
      <c r="CW35" s="428"/>
      <c r="CX35" s="428"/>
      <c r="CY35" s="428"/>
      <c r="CZ35" s="428"/>
      <c r="DA35" s="428"/>
      <c r="DB35" s="428"/>
      <c r="DC35" s="428"/>
      <c r="DD35" s="428"/>
      <c r="DE35" s="428"/>
      <c r="DF35" s="428"/>
      <c r="DG35" s="428"/>
      <c r="DH35" s="428"/>
      <c r="DI35" s="428"/>
      <c r="DJ35" s="428"/>
      <c r="DK35" s="428"/>
      <c r="DL35" s="428"/>
      <c r="DM35" s="428"/>
      <c r="DN35" s="428"/>
      <c r="DO35" s="428"/>
      <c r="DP35" s="428"/>
      <c r="DQ35" s="428"/>
      <c r="DR35" s="428"/>
      <c r="DS35" s="428"/>
      <c r="DT35" s="428"/>
      <c r="DU35" s="428"/>
      <c r="DV35" s="428"/>
      <c r="DW35" s="428"/>
      <c r="DX35" s="428"/>
      <c r="DY35" s="428"/>
      <c r="DZ35" s="428"/>
      <c r="EA35" s="428"/>
      <c r="EB35" s="428"/>
      <c r="EC35" s="428"/>
      <c r="ED35" s="428"/>
      <c r="EE35" s="428"/>
      <c r="EF35" s="428"/>
      <c r="EG35" s="428"/>
      <c r="EH35" s="428"/>
      <c r="EI35" s="428"/>
      <c r="EJ35" s="428"/>
      <c r="EK35" s="428"/>
      <c r="EL35" s="428"/>
      <c r="EM35" s="428"/>
      <c r="EN35" s="428"/>
      <c r="EO35" s="428"/>
      <c r="EP35" s="428"/>
      <c r="EQ35" s="428"/>
      <c r="ER35" s="428"/>
      <c r="ES35" s="428"/>
      <c r="ET35" s="428"/>
      <c r="EU35" s="428"/>
      <c r="EV35" s="428"/>
      <c r="EW35" s="428"/>
      <c r="EX35" s="428"/>
      <c r="EY35" s="428"/>
      <c r="EZ35" s="428"/>
      <c r="FA35" s="428"/>
      <c r="FB35" s="428"/>
      <c r="FC35" s="428"/>
      <c r="FD35" s="428"/>
      <c r="FE35" s="428"/>
      <c r="FF35" s="428"/>
      <c r="FG35" s="428"/>
      <c r="FH35" s="428"/>
      <c r="FI35" s="428"/>
      <c r="FJ35" s="428"/>
      <c r="FK35" s="428"/>
      <c r="FL35" s="428"/>
      <c r="FM35" s="428"/>
      <c r="FN35" s="428"/>
      <c r="FO35" s="428"/>
      <c r="FP35" s="428"/>
      <c r="FQ35" s="428"/>
      <c r="FR35" s="428"/>
      <c r="FS35" s="428"/>
      <c r="FT35" s="428"/>
      <c r="FU35" s="428"/>
      <c r="FV35" s="428"/>
      <c r="FW35" s="428"/>
      <c r="FX35" s="428"/>
      <c r="FY35" s="428"/>
      <c r="FZ35" s="428"/>
      <c r="GA35" s="428"/>
      <c r="GB35" s="428"/>
      <c r="GC35" s="428"/>
      <c r="GD35" s="428"/>
      <c r="GE35" s="428"/>
      <c r="GF35" s="428"/>
      <c r="GG35" s="428"/>
      <c r="GH35" s="428"/>
      <c r="GI35" s="428"/>
      <c r="GJ35" s="428"/>
      <c r="GK35" s="428"/>
      <c r="GL35" s="428"/>
      <c r="GM35" s="428"/>
      <c r="GN35" s="428"/>
      <c r="GO35" s="428"/>
      <c r="GP35" s="428"/>
      <c r="GQ35" s="428"/>
      <c r="GR35" s="428"/>
      <c r="GS35" s="428"/>
      <c r="GT35" s="428"/>
      <c r="GU35" s="428"/>
      <c r="GV35" s="428"/>
      <c r="GW35" s="428"/>
      <c r="GX35" s="428"/>
      <c r="GY35" s="428"/>
      <c r="GZ35" s="428"/>
      <c r="HA35" s="428"/>
      <c r="HB35" s="428"/>
      <c r="HC35" s="428"/>
      <c r="HD35" s="428"/>
      <c r="HE35" s="428"/>
      <c r="HF35" s="428"/>
      <c r="HG35" s="428"/>
      <c r="HH35" s="428"/>
      <c r="HI35" s="428"/>
      <c r="HJ35" s="428"/>
      <c r="HK35" s="428"/>
      <c r="HL35" s="428"/>
      <c r="HM35" s="428"/>
      <c r="HN35" s="428"/>
      <c r="HO35" s="428"/>
      <c r="HP35" s="428"/>
      <c r="HQ35" s="428"/>
      <c r="HR35" s="428"/>
      <c r="HS35" s="428"/>
      <c r="HT35" s="428"/>
      <c r="HU35" s="428"/>
      <c r="HV35" s="428"/>
      <c r="HW35" s="428"/>
      <c r="HX35" s="428"/>
      <c r="HY35" s="428"/>
      <c r="HZ35" s="428"/>
      <c r="IA35" s="428"/>
      <c r="IB35" s="428"/>
      <c r="IC35" s="428"/>
      <c r="ID35" s="428"/>
      <c r="IE35" s="428"/>
      <c r="IF35" s="428"/>
      <c r="IG35" s="428"/>
      <c r="IH35" s="428"/>
      <c r="II35" s="428"/>
      <c r="IJ35" s="428"/>
      <c r="IK35" s="428"/>
      <c r="IL35" s="428"/>
      <c r="IM35" s="428"/>
      <c r="IN35" s="428"/>
      <c r="IO35" s="428"/>
      <c r="IP35" s="428"/>
      <c r="IQ35" s="428"/>
      <c r="IR35" s="428"/>
      <c r="IS35" s="428"/>
      <c r="IT35" s="428"/>
    </row>
    <row r="36" spans="1:1024" ht="24.75" customHeight="1" x14ac:dyDescent="0.25">
      <c r="A36" s="187">
        <f t="shared" si="1"/>
        <v>24</v>
      </c>
      <c r="B36" s="186" t="s">
        <v>94</v>
      </c>
      <c r="C36" s="215" t="s">
        <v>464</v>
      </c>
      <c r="D36" s="194" t="s">
        <v>98</v>
      </c>
      <c r="E36" s="195">
        <v>6</v>
      </c>
      <c r="F36" s="216"/>
      <c r="G36" s="459"/>
      <c r="H36" s="182"/>
      <c r="I36" s="460"/>
      <c r="J36" s="460"/>
      <c r="K36" s="460"/>
      <c r="L36" s="437"/>
      <c r="M36" s="438"/>
      <c r="N36" s="438"/>
      <c r="O36" s="438"/>
      <c r="P36" s="438"/>
      <c r="Q36" s="438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  <c r="AY36" s="430"/>
      <c r="AZ36" s="430"/>
      <c r="BA36" s="430"/>
      <c r="BB36" s="430"/>
      <c r="BC36" s="430"/>
      <c r="BD36" s="430"/>
      <c r="BE36" s="430"/>
      <c r="BF36" s="430"/>
      <c r="BG36" s="430"/>
      <c r="BH36" s="430"/>
      <c r="BI36" s="430"/>
      <c r="BJ36" s="430"/>
      <c r="BK36" s="430"/>
      <c r="BL36" s="430"/>
      <c r="BM36" s="430"/>
      <c r="BN36" s="430"/>
      <c r="BO36" s="430"/>
      <c r="BP36" s="430"/>
      <c r="BQ36" s="430"/>
      <c r="BR36" s="430"/>
      <c r="BS36" s="430"/>
      <c r="BT36" s="430"/>
      <c r="BU36" s="430"/>
      <c r="BV36" s="430"/>
      <c r="BW36" s="430"/>
      <c r="BX36" s="430"/>
      <c r="BY36" s="430"/>
      <c r="BZ36" s="430"/>
      <c r="CA36" s="430"/>
      <c r="CB36" s="430"/>
      <c r="CC36" s="430"/>
      <c r="CD36" s="430"/>
      <c r="CE36" s="430"/>
      <c r="CF36" s="430"/>
      <c r="CG36" s="430"/>
      <c r="CH36" s="430"/>
      <c r="CI36" s="430"/>
      <c r="CJ36" s="430"/>
      <c r="CK36" s="430"/>
      <c r="CL36" s="430"/>
      <c r="CM36" s="430"/>
      <c r="CN36" s="430"/>
      <c r="CO36" s="430"/>
      <c r="CP36" s="430"/>
      <c r="CQ36" s="430"/>
      <c r="CR36" s="430"/>
      <c r="CS36" s="430"/>
      <c r="CT36" s="430"/>
      <c r="CU36" s="430"/>
      <c r="CV36" s="430"/>
      <c r="CW36" s="430"/>
      <c r="CX36" s="430"/>
      <c r="CY36" s="430"/>
      <c r="CZ36" s="430"/>
      <c r="DA36" s="430"/>
      <c r="DB36" s="430"/>
      <c r="DC36" s="430"/>
      <c r="DD36" s="430"/>
      <c r="DE36" s="430"/>
      <c r="DF36" s="430"/>
      <c r="DG36" s="430"/>
      <c r="DH36" s="430"/>
      <c r="DI36" s="430"/>
      <c r="DJ36" s="430"/>
      <c r="DK36" s="430"/>
      <c r="DL36" s="430"/>
      <c r="DM36" s="430"/>
      <c r="DN36" s="430"/>
      <c r="DO36" s="430"/>
      <c r="DP36" s="430"/>
      <c r="DQ36" s="430"/>
      <c r="DR36" s="430"/>
      <c r="DS36" s="430"/>
      <c r="DT36" s="430"/>
      <c r="DU36" s="430"/>
      <c r="DV36" s="430"/>
      <c r="DW36" s="430"/>
      <c r="DX36" s="430"/>
      <c r="DY36" s="430"/>
      <c r="DZ36" s="430"/>
      <c r="EA36" s="430"/>
      <c r="EB36" s="430"/>
      <c r="EC36" s="430"/>
      <c r="ED36" s="430"/>
      <c r="EE36" s="430"/>
      <c r="EF36" s="430"/>
      <c r="EG36" s="430"/>
      <c r="EH36" s="430"/>
      <c r="EI36" s="430"/>
      <c r="EJ36" s="430"/>
      <c r="EK36" s="430"/>
      <c r="EL36" s="430"/>
      <c r="EM36" s="430"/>
      <c r="EN36" s="430"/>
      <c r="EO36" s="430"/>
      <c r="EP36" s="430"/>
      <c r="EQ36" s="430"/>
      <c r="ER36" s="430"/>
      <c r="ES36" s="430"/>
      <c r="ET36" s="430"/>
      <c r="EU36" s="430"/>
      <c r="EV36" s="430"/>
      <c r="EW36" s="430"/>
      <c r="EX36" s="430"/>
      <c r="EY36" s="430"/>
      <c r="EZ36" s="430"/>
      <c r="FA36" s="430"/>
      <c r="FB36" s="430"/>
      <c r="FC36" s="430"/>
      <c r="FD36" s="430"/>
      <c r="FE36" s="430"/>
      <c r="FF36" s="430"/>
      <c r="FG36" s="430"/>
      <c r="FH36" s="430"/>
      <c r="FI36" s="430"/>
      <c r="FJ36" s="430"/>
      <c r="FK36" s="430"/>
      <c r="FL36" s="430"/>
      <c r="FM36" s="430"/>
      <c r="FN36" s="430"/>
      <c r="FO36" s="430"/>
      <c r="FP36" s="430"/>
      <c r="FQ36" s="430"/>
      <c r="FR36" s="430"/>
      <c r="FS36" s="430"/>
      <c r="FT36" s="430"/>
      <c r="FU36" s="430"/>
      <c r="FV36" s="430"/>
      <c r="FW36" s="430"/>
      <c r="FX36" s="430"/>
      <c r="FY36" s="430"/>
      <c r="FZ36" s="430"/>
      <c r="GA36" s="430"/>
      <c r="GB36" s="430"/>
      <c r="GC36" s="430"/>
      <c r="GD36" s="430"/>
      <c r="GE36" s="430"/>
      <c r="GF36" s="430"/>
      <c r="GG36" s="430"/>
      <c r="GH36" s="430"/>
      <c r="GI36" s="430"/>
      <c r="GJ36" s="430"/>
      <c r="GK36" s="430"/>
      <c r="GL36" s="430"/>
      <c r="GM36" s="430"/>
      <c r="GN36" s="430"/>
      <c r="GO36" s="430"/>
      <c r="GP36" s="430"/>
      <c r="GQ36" s="430"/>
      <c r="GR36" s="430"/>
      <c r="GS36" s="430"/>
      <c r="GT36" s="430"/>
      <c r="GU36" s="430"/>
      <c r="GV36" s="430"/>
      <c r="GW36" s="430"/>
      <c r="GX36" s="430"/>
      <c r="GY36" s="430"/>
      <c r="GZ36" s="430"/>
      <c r="HA36" s="430"/>
      <c r="HB36" s="430"/>
      <c r="HC36" s="430"/>
      <c r="HD36" s="430"/>
      <c r="HE36" s="430"/>
      <c r="HF36" s="430"/>
      <c r="HG36" s="430"/>
      <c r="HH36" s="430"/>
      <c r="HI36" s="430"/>
      <c r="HJ36" s="430"/>
      <c r="HK36" s="430"/>
      <c r="HL36" s="430"/>
      <c r="HM36" s="430"/>
      <c r="HN36" s="430"/>
      <c r="HO36" s="430"/>
      <c r="HP36" s="430"/>
      <c r="HQ36" s="430"/>
      <c r="HR36" s="430"/>
      <c r="HS36" s="430"/>
      <c r="HT36" s="430"/>
      <c r="HU36" s="430"/>
      <c r="HV36" s="430"/>
      <c r="HW36" s="430"/>
      <c r="HX36" s="430"/>
      <c r="HY36" s="430"/>
      <c r="HZ36" s="430"/>
      <c r="IA36" s="430"/>
      <c r="IB36" s="430"/>
      <c r="IC36" s="430"/>
      <c r="ID36" s="430"/>
      <c r="IE36" s="430"/>
      <c r="IF36" s="430"/>
      <c r="IG36" s="430"/>
      <c r="IH36" s="430"/>
      <c r="II36" s="430"/>
      <c r="IJ36" s="430"/>
      <c r="IK36" s="430"/>
      <c r="IL36" s="430"/>
      <c r="IM36" s="430"/>
      <c r="IN36" s="430"/>
      <c r="IO36" s="430"/>
      <c r="IP36" s="430"/>
      <c r="IQ36" s="430"/>
      <c r="IR36" s="430"/>
      <c r="IS36" s="430"/>
      <c r="IT36" s="430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2.5" x14ac:dyDescent="0.25">
      <c r="A37" s="187">
        <f t="shared" si="1"/>
        <v>25</v>
      </c>
      <c r="B37" s="186" t="s">
        <v>94</v>
      </c>
      <c r="C37" s="215" t="s">
        <v>465</v>
      </c>
      <c r="D37" s="187" t="s">
        <v>96</v>
      </c>
      <c r="E37" s="195">
        <v>20</v>
      </c>
      <c r="F37" s="216"/>
      <c r="G37" s="459"/>
      <c r="H37" s="182"/>
      <c r="I37" s="460"/>
      <c r="J37" s="460"/>
      <c r="K37" s="460"/>
      <c r="L37" s="437"/>
      <c r="M37" s="438"/>
      <c r="N37" s="438"/>
      <c r="O37" s="438"/>
      <c r="P37" s="438"/>
      <c r="Q37" s="438"/>
      <c r="R37" s="430"/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  <c r="AY37" s="430"/>
      <c r="AZ37" s="430"/>
      <c r="BA37" s="430"/>
      <c r="BB37" s="430"/>
      <c r="BC37" s="430"/>
      <c r="BD37" s="430"/>
      <c r="BE37" s="430"/>
      <c r="BF37" s="430"/>
      <c r="BG37" s="430"/>
      <c r="BH37" s="430"/>
      <c r="BI37" s="430"/>
      <c r="BJ37" s="430"/>
      <c r="BK37" s="430"/>
      <c r="BL37" s="430"/>
      <c r="BM37" s="430"/>
      <c r="BN37" s="430"/>
      <c r="BO37" s="430"/>
      <c r="BP37" s="430"/>
      <c r="BQ37" s="430"/>
      <c r="BR37" s="430"/>
      <c r="BS37" s="430"/>
      <c r="BT37" s="430"/>
      <c r="BU37" s="430"/>
      <c r="BV37" s="430"/>
      <c r="BW37" s="430"/>
      <c r="BX37" s="430"/>
      <c r="BY37" s="430"/>
      <c r="BZ37" s="430"/>
      <c r="CA37" s="430"/>
      <c r="CB37" s="430"/>
      <c r="CC37" s="430"/>
      <c r="CD37" s="430"/>
      <c r="CE37" s="430"/>
      <c r="CF37" s="430"/>
      <c r="CG37" s="430"/>
      <c r="CH37" s="430"/>
      <c r="CI37" s="430"/>
      <c r="CJ37" s="430"/>
      <c r="CK37" s="430"/>
      <c r="CL37" s="430"/>
      <c r="CM37" s="430"/>
      <c r="CN37" s="430"/>
      <c r="CO37" s="430"/>
      <c r="CP37" s="430"/>
      <c r="CQ37" s="430"/>
      <c r="CR37" s="430"/>
      <c r="CS37" s="430"/>
      <c r="CT37" s="430"/>
      <c r="CU37" s="430"/>
      <c r="CV37" s="430"/>
      <c r="CW37" s="430"/>
      <c r="CX37" s="430"/>
      <c r="CY37" s="430"/>
      <c r="CZ37" s="430"/>
      <c r="DA37" s="430"/>
      <c r="DB37" s="430"/>
      <c r="DC37" s="430"/>
      <c r="DD37" s="430"/>
      <c r="DE37" s="430"/>
      <c r="DF37" s="430"/>
      <c r="DG37" s="430"/>
      <c r="DH37" s="430"/>
      <c r="DI37" s="430"/>
      <c r="DJ37" s="430"/>
      <c r="DK37" s="430"/>
      <c r="DL37" s="430"/>
      <c r="DM37" s="430"/>
      <c r="DN37" s="430"/>
      <c r="DO37" s="430"/>
      <c r="DP37" s="430"/>
      <c r="DQ37" s="430"/>
      <c r="DR37" s="430"/>
      <c r="DS37" s="430"/>
      <c r="DT37" s="430"/>
      <c r="DU37" s="430"/>
      <c r="DV37" s="430"/>
      <c r="DW37" s="430"/>
      <c r="DX37" s="430"/>
      <c r="DY37" s="430"/>
      <c r="DZ37" s="430"/>
      <c r="EA37" s="430"/>
      <c r="EB37" s="430"/>
      <c r="EC37" s="430"/>
      <c r="ED37" s="430"/>
      <c r="EE37" s="430"/>
      <c r="EF37" s="430"/>
      <c r="EG37" s="430"/>
      <c r="EH37" s="430"/>
      <c r="EI37" s="430"/>
      <c r="EJ37" s="430"/>
      <c r="EK37" s="430"/>
      <c r="EL37" s="430"/>
      <c r="EM37" s="430"/>
      <c r="EN37" s="430"/>
      <c r="EO37" s="430"/>
      <c r="EP37" s="430"/>
      <c r="EQ37" s="430"/>
      <c r="ER37" s="430"/>
      <c r="ES37" s="430"/>
      <c r="ET37" s="430"/>
      <c r="EU37" s="430"/>
      <c r="EV37" s="430"/>
      <c r="EW37" s="430"/>
      <c r="EX37" s="430"/>
      <c r="EY37" s="430"/>
      <c r="EZ37" s="430"/>
      <c r="FA37" s="430"/>
      <c r="FB37" s="430"/>
      <c r="FC37" s="430"/>
      <c r="FD37" s="430"/>
      <c r="FE37" s="430"/>
      <c r="FF37" s="430"/>
      <c r="FG37" s="430"/>
      <c r="FH37" s="430"/>
      <c r="FI37" s="430"/>
      <c r="FJ37" s="430"/>
      <c r="FK37" s="430"/>
      <c r="FL37" s="430"/>
      <c r="FM37" s="430"/>
      <c r="FN37" s="430"/>
      <c r="FO37" s="430"/>
      <c r="FP37" s="430"/>
      <c r="FQ37" s="430"/>
      <c r="FR37" s="430"/>
      <c r="FS37" s="430"/>
      <c r="FT37" s="430"/>
      <c r="FU37" s="430"/>
      <c r="FV37" s="430"/>
      <c r="FW37" s="430"/>
      <c r="FX37" s="430"/>
      <c r="FY37" s="430"/>
      <c r="FZ37" s="430"/>
      <c r="GA37" s="430"/>
      <c r="GB37" s="430"/>
      <c r="GC37" s="430"/>
      <c r="GD37" s="430"/>
      <c r="GE37" s="430"/>
      <c r="GF37" s="430"/>
      <c r="GG37" s="430"/>
      <c r="GH37" s="430"/>
      <c r="GI37" s="430"/>
      <c r="GJ37" s="430"/>
      <c r="GK37" s="430"/>
      <c r="GL37" s="430"/>
      <c r="GM37" s="430"/>
      <c r="GN37" s="430"/>
      <c r="GO37" s="430"/>
      <c r="GP37" s="430"/>
      <c r="GQ37" s="430"/>
      <c r="GR37" s="430"/>
      <c r="GS37" s="430"/>
      <c r="GT37" s="430"/>
      <c r="GU37" s="430"/>
      <c r="GV37" s="430"/>
      <c r="GW37" s="430"/>
      <c r="GX37" s="430"/>
      <c r="GY37" s="430"/>
      <c r="GZ37" s="430"/>
      <c r="HA37" s="430"/>
      <c r="HB37" s="430"/>
      <c r="HC37" s="430"/>
      <c r="HD37" s="430"/>
      <c r="HE37" s="430"/>
      <c r="HF37" s="430"/>
      <c r="HG37" s="430"/>
      <c r="HH37" s="430"/>
      <c r="HI37" s="430"/>
      <c r="HJ37" s="430"/>
      <c r="HK37" s="430"/>
      <c r="HL37" s="430"/>
      <c r="HM37" s="430"/>
      <c r="HN37" s="430"/>
      <c r="HO37" s="430"/>
      <c r="HP37" s="430"/>
      <c r="HQ37" s="430"/>
      <c r="HR37" s="430"/>
      <c r="HS37" s="430"/>
      <c r="HT37" s="430"/>
      <c r="HU37" s="430"/>
      <c r="HV37" s="430"/>
      <c r="HW37" s="430"/>
      <c r="HX37" s="430"/>
      <c r="HY37" s="430"/>
      <c r="HZ37" s="430"/>
      <c r="IA37" s="430"/>
      <c r="IB37" s="430"/>
      <c r="IC37" s="430"/>
      <c r="ID37" s="430"/>
      <c r="IE37" s="430"/>
      <c r="IF37" s="430"/>
      <c r="IG37" s="430"/>
      <c r="IH37" s="430"/>
      <c r="II37" s="430"/>
      <c r="IJ37" s="430"/>
      <c r="IK37" s="430"/>
      <c r="IL37" s="430"/>
      <c r="IM37" s="430"/>
      <c r="IN37" s="430"/>
      <c r="IO37" s="430"/>
      <c r="IP37" s="430"/>
      <c r="IQ37" s="430"/>
      <c r="IR37" s="430"/>
      <c r="IS37" s="430"/>
      <c r="IT37" s="430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265" customFormat="1" ht="22.5" x14ac:dyDescent="0.2">
      <c r="A38" s="187">
        <f t="shared" si="1"/>
        <v>26</v>
      </c>
      <c r="B38" s="186" t="s">
        <v>94</v>
      </c>
      <c r="C38" s="399" t="s">
        <v>466</v>
      </c>
      <c r="D38" s="187" t="s">
        <v>96</v>
      </c>
      <c r="E38" s="261">
        <v>92</v>
      </c>
      <c r="F38" s="198"/>
      <c r="G38" s="460"/>
      <c r="H38" s="182"/>
      <c r="I38" s="460"/>
      <c r="J38" s="460"/>
      <c r="K38" s="460"/>
      <c r="L38" s="437"/>
      <c r="M38" s="438"/>
      <c r="N38" s="438"/>
      <c r="O38" s="438"/>
      <c r="P38" s="438"/>
      <c r="Q38" s="438"/>
    </row>
    <row r="39" spans="1:1024" s="264" customFormat="1" ht="22.5" x14ac:dyDescent="0.25">
      <c r="A39" s="187">
        <f t="shared" si="1"/>
        <v>27</v>
      </c>
      <c r="B39" s="186" t="s">
        <v>94</v>
      </c>
      <c r="C39" s="467" t="s">
        <v>467</v>
      </c>
      <c r="D39" s="187" t="s">
        <v>96</v>
      </c>
      <c r="E39" s="195">
        <v>36</v>
      </c>
      <c r="F39" s="198"/>
      <c r="G39" s="460"/>
      <c r="H39" s="182"/>
      <c r="I39" s="460"/>
      <c r="J39" s="460"/>
      <c r="K39" s="460"/>
      <c r="L39" s="437"/>
      <c r="M39" s="438"/>
      <c r="N39" s="438"/>
      <c r="O39" s="438"/>
      <c r="P39" s="438"/>
      <c r="Q39" s="438"/>
    </row>
    <row r="40" spans="1:1024" ht="22.5" x14ac:dyDescent="0.25">
      <c r="A40" s="187">
        <f t="shared" si="1"/>
        <v>28</v>
      </c>
      <c r="B40" s="186" t="s">
        <v>94</v>
      </c>
      <c r="C40" s="467" t="s">
        <v>468</v>
      </c>
      <c r="D40" s="240" t="s">
        <v>96</v>
      </c>
      <c r="E40" s="195">
        <v>36</v>
      </c>
      <c r="F40" s="198"/>
      <c r="G40" s="459"/>
      <c r="H40" s="182"/>
      <c r="I40" s="460"/>
      <c r="J40" s="460"/>
      <c r="K40" s="460"/>
      <c r="L40" s="437"/>
      <c r="M40" s="438"/>
      <c r="N40" s="438"/>
      <c r="O40" s="438"/>
      <c r="P40" s="438"/>
      <c r="Q40" s="438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22.5" x14ac:dyDescent="0.25">
      <c r="A41" s="187">
        <f t="shared" si="1"/>
        <v>29</v>
      </c>
      <c r="B41" s="186" t="s">
        <v>94</v>
      </c>
      <c r="C41" s="467" t="s">
        <v>469</v>
      </c>
      <c r="D41" s="187" t="s">
        <v>96</v>
      </c>
      <c r="E41" s="195">
        <v>20</v>
      </c>
      <c r="F41" s="198"/>
      <c r="G41" s="460"/>
      <c r="H41" s="182"/>
      <c r="I41" s="460"/>
      <c r="J41" s="460"/>
      <c r="K41" s="460"/>
      <c r="L41" s="437"/>
      <c r="M41" s="438"/>
      <c r="N41" s="438"/>
      <c r="O41" s="438"/>
      <c r="P41" s="438"/>
      <c r="Q41" s="438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22.5" x14ac:dyDescent="0.25">
      <c r="A42" s="187">
        <f t="shared" si="1"/>
        <v>30</v>
      </c>
      <c r="B42" s="186" t="s">
        <v>94</v>
      </c>
      <c r="C42" s="467" t="s">
        <v>470</v>
      </c>
      <c r="D42" s="240" t="s">
        <v>96</v>
      </c>
      <c r="E42" s="195">
        <v>20</v>
      </c>
      <c r="F42" s="198"/>
      <c r="G42" s="198"/>
      <c r="H42" s="182"/>
      <c r="I42" s="198"/>
      <c r="J42" s="198"/>
      <c r="K42" s="198"/>
      <c r="L42" s="437"/>
      <c r="M42" s="438"/>
      <c r="N42" s="438"/>
      <c r="O42" s="438"/>
      <c r="P42" s="438"/>
      <c r="Q42" s="438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s="434" customFormat="1" ht="11.25" x14ac:dyDescent="0.25">
      <c r="A43" s="187">
        <f t="shared" si="1"/>
        <v>31</v>
      </c>
      <c r="B43" s="186" t="s">
        <v>94</v>
      </c>
      <c r="C43" s="467" t="s">
        <v>471</v>
      </c>
      <c r="D43" s="187" t="s">
        <v>133</v>
      </c>
      <c r="E43" s="195">
        <v>20</v>
      </c>
      <c r="F43" s="198"/>
      <c r="G43" s="459"/>
      <c r="H43" s="182"/>
      <c r="I43" s="459"/>
      <c r="J43" s="459"/>
      <c r="K43" s="460"/>
      <c r="L43" s="437"/>
      <c r="M43" s="438"/>
      <c r="N43" s="438"/>
      <c r="O43" s="438"/>
      <c r="P43" s="438"/>
      <c r="Q43" s="438"/>
    </row>
    <row r="44" spans="1:1024" x14ac:dyDescent="0.25">
      <c r="A44" s="187">
        <f t="shared" si="1"/>
        <v>32</v>
      </c>
      <c r="B44" s="186" t="s">
        <v>94</v>
      </c>
      <c r="C44" s="467" t="s">
        <v>472</v>
      </c>
      <c r="D44" s="187" t="s">
        <v>166</v>
      </c>
      <c r="E44" s="195">
        <v>1</v>
      </c>
      <c r="F44" s="198"/>
      <c r="G44" s="459"/>
      <c r="H44" s="182"/>
      <c r="I44" s="459"/>
      <c r="J44" s="459"/>
      <c r="K44" s="460"/>
      <c r="L44" s="437"/>
      <c r="M44" s="438"/>
      <c r="N44" s="438"/>
      <c r="O44" s="438"/>
      <c r="P44" s="438"/>
      <c r="Q44" s="438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45" s="187">
        <f t="shared" si="1"/>
        <v>33</v>
      </c>
      <c r="B45" s="186" t="s">
        <v>94</v>
      </c>
      <c r="C45" s="399" t="s">
        <v>473</v>
      </c>
      <c r="D45" s="187" t="s">
        <v>166</v>
      </c>
      <c r="E45" s="406">
        <v>1</v>
      </c>
      <c r="F45" s="189"/>
      <c r="G45" s="459"/>
      <c r="H45" s="182"/>
      <c r="I45" s="459"/>
      <c r="J45" s="459"/>
      <c r="K45" s="460"/>
      <c r="L45" s="437"/>
      <c r="M45" s="438"/>
      <c r="N45" s="438"/>
      <c r="O45" s="438"/>
      <c r="P45" s="438"/>
      <c r="Q45" s="438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23.25" x14ac:dyDescent="0.25">
      <c r="A46" s="187">
        <f t="shared" si="1"/>
        <v>34</v>
      </c>
      <c r="B46" s="186" t="s">
        <v>94</v>
      </c>
      <c r="C46" s="399" t="s">
        <v>474</v>
      </c>
      <c r="D46" s="187" t="s">
        <v>102</v>
      </c>
      <c r="E46" s="406">
        <v>8</v>
      </c>
      <c r="F46" s="125"/>
      <c r="G46" s="459"/>
      <c r="H46" s="182"/>
      <c r="I46" s="459"/>
      <c r="J46" s="459"/>
      <c r="K46" s="460"/>
      <c r="L46" s="437"/>
      <c r="M46" s="438"/>
      <c r="N46" s="438"/>
      <c r="O46" s="438"/>
      <c r="P46" s="438"/>
      <c r="Q46" s="438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3.25" x14ac:dyDescent="0.25">
      <c r="A47" s="187">
        <f t="shared" si="1"/>
        <v>35</v>
      </c>
      <c r="B47" s="186" t="s">
        <v>94</v>
      </c>
      <c r="C47" s="399" t="s">
        <v>475</v>
      </c>
      <c r="D47" s="406" t="s">
        <v>166</v>
      </c>
      <c r="E47" s="406">
        <v>1</v>
      </c>
      <c r="F47" s="125"/>
      <c r="G47" s="459"/>
      <c r="H47" s="182"/>
      <c r="I47" s="459"/>
      <c r="J47" s="459"/>
      <c r="K47" s="460"/>
      <c r="L47" s="437"/>
      <c r="M47" s="438"/>
      <c r="N47" s="438"/>
      <c r="O47" s="438"/>
      <c r="P47" s="438"/>
      <c r="Q47" s="438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187"/>
      <c r="B48" s="186"/>
      <c r="C48" s="468" t="s">
        <v>476</v>
      </c>
      <c r="D48" s="187"/>
      <c r="E48" s="406"/>
      <c r="F48" s="125"/>
      <c r="G48" s="460"/>
      <c r="H48" s="182"/>
      <c r="I48" s="460"/>
      <c r="J48" s="460"/>
      <c r="K48" s="460"/>
      <c r="L48" s="437"/>
      <c r="M48" s="438"/>
      <c r="N48" s="438"/>
      <c r="O48" s="438"/>
      <c r="P48" s="438"/>
      <c r="Q48" s="43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470" customFormat="1" ht="11.25" x14ac:dyDescent="0.25">
      <c r="A49" s="187">
        <v>36</v>
      </c>
      <c r="B49" s="186" t="s">
        <v>94</v>
      </c>
      <c r="C49" s="469" t="s">
        <v>477</v>
      </c>
      <c r="D49" s="466" t="s">
        <v>166</v>
      </c>
      <c r="E49" s="181">
        <v>55</v>
      </c>
      <c r="F49" s="189"/>
      <c r="G49" s="459"/>
      <c r="H49" s="182"/>
      <c r="I49" s="459"/>
      <c r="J49" s="459"/>
      <c r="K49" s="460"/>
      <c r="L49" s="437"/>
      <c r="M49" s="438"/>
      <c r="N49" s="438"/>
      <c r="O49" s="438"/>
      <c r="P49" s="438"/>
      <c r="Q49" s="438"/>
    </row>
    <row r="50" spans="1:1024" ht="22.5" x14ac:dyDescent="0.25">
      <c r="A50" s="187">
        <f>A49+1</f>
        <v>37</v>
      </c>
      <c r="B50" s="186" t="s">
        <v>94</v>
      </c>
      <c r="C50" s="469" t="s">
        <v>478</v>
      </c>
      <c r="D50" s="466" t="s">
        <v>166</v>
      </c>
      <c r="E50" s="181">
        <v>55</v>
      </c>
      <c r="F50" s="189"/>
      <c r="G50" s="459"/>
      <c r="H50" s="182"/>
      <c r="I50" s="459"/>
      <c r="J50" s="459"/>
      <c r="K50" s="460"/>
      <c r="L50" s="437"/>
      <c r="M50" s="438"/>
      <c r="N50" s="438"/>
      <c r="O50" s="438"/>
      <c r="P50" s="438"/>
      <c r="Q50" s="438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" customHeight="1" x14ac:dyDescent="0.25">
      <c r="A51" s="187"/>
      <c r="B51" s="186"/>
      <c r="C51" s="20" t="s">
        <v>479</v>
      </c>
      <c r="D51" s="20"/>
      <c r="E51" s="20"/>
      <c r="F51" s="189"/>
      <c r="G51" s="459"/>
      <c r="H51" s="182"/>
      <c r="I51" s="459"/>
      <c r="J51" s="459"/>
      <c r="K51" s="460"/>
      <c r="L51" s="437"/>
      <c r="M51" s="438"/>
      <c r="N51" s="438"/>
      <c r="O51" s="438"/>
      <c r="P51" s="438"/>
      <c r="Q51" s="438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67.5" x14ac:dyDescent="0.25">
      <c r="A52" s="187">
        <v>38</v>
      </c>
      <c r="B52" s="186" t="s">
        <v>94</v>
      </c>
      <c r="C52" s="215" t="s">
        <v>480</v>
      </c>
      <c r="D52" s="187" t="s">
        <v>166</v>
      </c>
      <c r="E52" s="181">
        <v>54</v>
      </c>
      <c r="F52" s="189"/>
      <c r="G52" s="459"/>
      <c r="H52" s="182"/>
      <c r="I52" s="459"/>
      <c r="J52" s="459"/>
      <c r="K52" s="460"/>
      <c r="L52" s="437"/>
      <c r="M52" s="438"/>
      <c r="N52" s="438"/>
      <c r="O52" s="438"/>
      <c r="P52" s="438"/>
      <c r="Q52" s="438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22.5" x14ac:dyDescent="0.25">
      <c r="A53" s="187">
        <f t="shared" ref="A53:A62" si="2">A52+1</f>
        <v>39</v>
      </c>
      <c r="B53" s="186" t="s">
        <v>94</v>
      </c>
      <c r="C53" s="215" t="s">
        <v>481</v>
      </c>
      <c r="D53" s="187" t="s">
        <v>98</v>
      </c>
      <c r="E53" s="189">
        <v>54</v>
      </c>
      <c r="F53" s="189"/>
      <c r="G53" s="459"/>
      <c r="H53" s="182"/>
      <c r="I53" s="459"/>
      <c r="J53" s="459"/>
      <c r="K53" s="460"/>
      <c r="L53" s="437"/>
      <c r="M53" s="438"/>
      <c r="N53" s="438"/>
      <c r="O53" s="438"/>
      <c r="P53" s="438"/>
      <c r="Q53" s="438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3.25" x14ac:dyDescent="0.25">
      <c r="A54" s="187">
        <f t="shared" si="2"/>
        <v>40</v>
      </c>
      <c r="B54" s="186" t="s">
        <v>94</v>
      </c>
      <c r="C54" s="399" t="s">
        <v>482</v>
      </c>
      <c r="D54" s="260" t="s">
        <v>98</v>
      </c>
      <c r="E54" s="261">
        <v>54</v>
      </c>
      <c r="F54" s="208"/>
      <c r="G54" s="459"/>
      <c r="H54" s="182"/>
      <c r="I54" s="460"/>
      <c r="J54" s="460"/>
      <c r="K54" s="460"/>
      <c r="L54" s="437"/>
      <c r="M54" s="438"/>
      <c r="N54" s="438"/>
      <c r="O54" s="438"/>
      <c r="P54" s="438"/>
      <c r="Q54" s="438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s="241" customFormat="1" ht="11.25" x14ac:dyDescent="0.2">
      <c r="A55" s="187">
        <f t="shared" si="2"/>
        <v>41</v>
      </c>
      <c r="B55" s="186" t="s">
        <v>94</v>
      </c>
      <c r="C55" s="399" t="s">
        <v>483</v>
      </c>
      <c r="D55" s="187" t="s">
        <v>98</v>
      </c>
      <c r="E55" s="261">
        <v>108</v>
      </c>
      <c r="F55" s="198"/>
      <c r="G55" s="459"/>
      <c r="H55" s="182"/>
      <c r="I55" s="460"/>
      <c r="J55" s="460"/>
      <c r="K55" s="460"/>
      <c r="L55" s="437"/>
      <c r="M55" s="438"/>
      <c r="N55" s="438"/>
      <c r="O55" s="438"/>
      <c r="P55" s="438"/>
      <c r="Q55" s="438"/>
    </row>
    <row r="56" spans="1:1024" x14ac:dyDescent="0.25">
      <c r="A56" s="187">
        <f t="shared" si="2"/>
        <v>42</v>
      </c>
      <c r="B56" s="186" t="s">
        <v>94</v>
      </c>
      <c r="C56" s="471" t="s">
        <v>484</v>
      </c>
      <c r="D56" s="260" t="s">
        <v>98</v>
      </c>
      <c r="E56" s="261">
        <v>54</v>
      </c>
      <c r="F56" s="198"/>
      <c r="G56" s="472"/>
      <c r="H56" s="182"/>
      <c r="I56" s="472"/>
      <c r="J56" s="472"/>
      <c r="K56" s="472"/>
      <c r="L56" s="437"/>
      <c r="M56" s="438"/>
      <c r="N56" s="438"/>
      <c r="O56" s="438"/>
      <c r="P56" s="438"/>
      <c r="Q56" s="438"/>
    </row>
    <row r="57" spans="1:1024" x14ac:dyDescent="0.25">
      <c r="A57" s="187">
        <f t="shared" si="2"/>
        <v>43</v>
      </c>
      <c r="B57" s="186" t="s">
        <v>94</v>
      </c>
      <c r="C57" s="276" t="s">
        <v>471</v>
      </c>
      <c r="D57" s="194" t="s">
        <v>133</v>
      </c>
      <c r="E57" s="194">
        <v>5.4</v>
      </c>
      <c r="F57" s="208"/>
      <c r="G57" s="208"/>
      <c r="H57" s="208"/>
      <c r="I57" s="208"/>
      <c r="J57" s="208"/>
      <c r="K57" s="208"/>
      <c r="L57" s="208"/>
      <c r="M57" s="268"/>
      <c r="N57" s="268"/>
      <c r="O57" s="268"/>
      <c r="P57" s="268"/>
      <c r="Q57" s="268"/>
    </row>
    <row r="58" spans="1:1024" x14ac:dyDescent="0.25">
      <c r="A58" s="187">
        <f t="shared" si="2"/>
        <v>44</v>
      </c>
      <c r="B58" s="186" t="s">
        <v>94</v>
      </c>
      <c r="C58" s="276" t="s">
        <v>472</v>
      </c>
      <c r="D58" s="194" t="s">
        <v>166</v>
      </c>
      <c r="E58" s="194">
        <v>54</v>
      </c>
      <c r="F58" s="208"/>
      <c r="G58" s="473"/>
      <c r="H58" s="208"/>
      <c r="I58" s="208"/>
      <c r="J58" s="208"/>
      <c r="K58" s="208"/>
      <c r="L58" s="208"/>
      <c r="M58" s="198"/>
      <c r="N58" s="198"/>
      <c r="O58" s="198"/>
      <c r="P58" s="198"/>
      <c r="Q58" s="198"/>
    </row>
    <row r="59" spans="1:1024" x14ac:dyDescent="0.25">
      <c r="A59" s="187">
        <f t="shared" si="2"/>
        <v>45</v>
      </c>
      <c r="B59" s="186" t="s">
        <v>94</v>
      </c>
      <c r="C59" s="276" t="s">
        <v>485</v>
      </c>
      <c r="D59" s="194" t="s">
        <v>166</v>
      </c>
      <c r="E59" s="194">
        <v>54</v>
      </c>
      <c r="F59" s="208"/>
      <c r="G59" s="208"/>
      <c r="H59" s="208"/>
      <c r="I59" s="208"/>
      <c r="J59" s="208"/>
      <c r="K59" s="208"/>
      <c r="L59" s="208"/>
      <c r="M59" s="474"/>
      <c r="N59" s="474"/>
      <c r="O59" s="474"/>
      <c r="P59" s="474"/>
      <c r="Q59" s="474"/>
    </row>
    <row r="60" spans="1:1024" ht="23.25" x14ac:dyDescent="0.25">
      <c r="A60" s="187">
        <f t="shared" si="2"/>
        <v>46</v>
      </c>
      <c r="B60" s="186" t="s">
        <v>94</v>
      </c>
      <c r="C60" s="276" t="s">
        <v>486</v>
      </c>
      <c r="D60" s="194" t="s">
        <v>166</v>
      </c>
      <c r="E60" s="194">
        <v>54</v>
      </c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</row>
    <row r="61" spans="1:1024" ht="23.25" x14ac:dyDescent="0.25">
      <c r="A61" s="187">
        <f t="shared" si="2"/>
        <v>47</v>
      </c>
      <c r="B61" s="186" t="s">
        <v>94</v>
      </c>
      <c r="C61" s="276" t="s">
        <v>487</v>
      </c>
      <c r="D61" s="194" t="s">
        <v>102</v>
      </c>
      <c r="E61" s="194">
        <v>2.7</v>
      </c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</row>
    <row r="62" spans="1:1024" ht="23.25" x14ac:dyDescent="0.25">
      <c r="A62" s="187">
        <f t="shared" si="2"/>
        <v>48</v>
      </c>
      <c r="B62" s="186" t="s">
        <v>94</v>
      </c>
      <c r="C62" s="276" t="s">
        <v>488</v>
      </c>
      <c r="D62" s="194" t="s">
        <v>102</v>
      </c>
      <c r="E62" s="194">
        <v>54</v>
      </c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</row>
    <row r="63" spans="1:1024" x14ac:dyDescent="0.25">
      <c r="A63" s="187"/>
      <c r="B63" s="208"/>
      <c r="C63" s="475" t="s">
        <v>489</v>
      </c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</row>
    <row r="64" spans="1:1024" x14ac:dyDescent="0.25">
      <c r="A64" s="187">
        <v>49</v>
      </c>
      <c r="B64" s="186" t="s">
        <v>94</v>
      </c>
      <c r="C64" s="276" t="s">
        <v>490</v>
      </c>
      <c r="D64" s="194" t="s">
        <v>166</v>
      </c>
      <c r="E64" s="466">
        <v>9</v>
      </c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</row>
    <row r="65" spans="1:17" ht="38.25" customHeight="1" x14ac:dyDescent="0.25">
      <c r="A65" s="187">
        <f t="shared" ref="A65:A79" si="3">A64+1</f>
        <v>50</v>
      </c>
      <c r="B65" s="186" t="s">
        <v>94</v>
      </c>
      <c r="C65" s="276" t="s">
        <v>491</v>
      </c>
      <c r="D65" s="194" t="s">
        <v>166</v>
      </c>
      <c r="E65" s="248">
        <v>9</v>
      </c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</row>
    <row r="66" spans="1:17" ht="45.75" x14ac:dyDescent="0.25">
      <c r="A66" s="187">
        <f t="shared" si="3"/>
        <v>51</v>
      </c>
      <c r="B66" s="186" t="s">
        <v>94</v>
      </c>
      <c r="C66" s="276" t="s">
        <v>492</v>
      </c>
      <c r="D66" s="194" t="s">
        <v>166</v>
      </c>
      <c r="E66" s="248">
        <v>9</v>
      </c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</row>
    <row r="67" spans="1:17" ht="45.75" x14ac:dyDescent="0.25">
      <c r="A67" s="187">
        <f t="shared" si="3"/>
        <v>52</v>
      </c>
      <c r="B67" s="186" t="s">
        <v>94</v>
      </c>
      <c r="C67" s="276" t="s">
        <v>493</v>
      </c>
      <c r="D67" s="194" t="s">
        <v>166</v>
      </c>
      <c r="E67" s="248">
        <v>9</v>
      </c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</row>
    <row r="68" spans="1:17" ht="26.25" customHeight="1" x14ac:dyDescent="0.25">
      <c r="A68" s="187">
        <f t="shared" si="3"/>
        <v>53</v>
      </c>
      <c r="B68" s="186" t="s">
        <v>94</v>
      </c>
      <c r="C68" s="276" t="s">
        <v>494</v>
      </c>
      <c r="D68" s="194" t="s">
        <v>166</v>
      </c>
      <c r="E68" s="248">
        <v>27</v>
      </c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</row>
    <row r="69" spans="1:17" ht="23.25" x14ac:dyDescent="0.25">
      <c r="A69" s="187">
        <f t="shared" si="3"/>
        <v>54</v>
      </c>
      <c r="B69" s="186" t="s">
        <v>94</v>
      </c>
      <c r="C69" s="276" t="s">
        <v>495</v>
      </c>
      <c r="D69" s="194" t="s">
        <v>98</v>
      </c>
      <c r="E69" s="248">
        <v>27</v>
      </c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</row>
    <row r="70" spans="1:17" x14ac:dyDescent="0.25">
      <c r="A70" s="187">
        <f t="shared" si="3"/>
        <v>55</v>
      </c>
      <c r="B70" s="186" t="s">
        <v>94</v>
      </c>
      <c r="C70" s="276" t="s">
        <v>496</v>
      </c>
      <c r="D70" s="194" t="s">
        <v>96</v>
      </c>
      <c r="E70" s="248">
        <v>396</v>
      </c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</row>
    <row r="71" spans="1:17" x14ac:dyDescent="0.25">
      <c r="A71" s="187">
        <f t="shared" si="3"/>
        <v>56</v>
      </c>
      <c r="B71" s="186" t="s">
        <v>94</v>
      </c>
      <c r="C71" s="276" t="s">
        <v>497</v>
      </c>
      <c r="D71" s="194" t="s">
        <v>98</v>
      </c>
      <c r="E71" s="248">
        <v>216</v>
      </c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</row>
    <row r="72" spans="1:17" x14ac:dyDescent="0.25">
      <c r="A72" s="187">
        <f t="shared" si="3"/>
        <v>57</v>
      </c>
      <c r="B72" s="186" t="s">
        <v>94</v>
      </c>
      <c r="C72" s="276" t="s">
        <v>498</v>
      </c>
      <c r="D72" s="194" t="s">
        <v>98</v>
      </c>
      <c r="E72" s="248">
        <v>54</v>
      </c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8"/>
    </row>
    <row r="73" spans="1:17" x14ac:dyDescent="0.25">
      <c r="A73" s="187">
        <f t="shared" si="3"/>
        <v>58</v>
      </c>
      <c r="B73" s="186" t="s">
        <v>94</v>
      </c>
      <c r="C73" s="276" t="s">
        <v>499</v>
      </c>
      <c r="D73" s="194" t="s">
        <v>98</v>
      </c>
      <c r="E73" s="248">
        <v>18</v>
      </c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</row>
    <row r="74" spans="1:17" x14ac:dyDescent="0.25">
      <c r="A74" s="187">
        <f t="shared" si="3"/>
        <v>59</v>
      </c>
      <c r="B74" s="186" t="s">
        <v>94</v>
      </c>
      <c r="C74" s="276" t="s">
        <v>500</v>
      </c>
      <c r="D74" s="194" t="s">
        <v>98</v>
      </c>
      <c r="E74" s="248">
        <v>18</v>
      </c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</row>
    <row r="75" spans="1:17" ht="23.25" x14ac:dyDescent="0.25">
      <c r="A75" s="187">
        <f t="shared" si="3"/>
        <v>60</v>
      </c>
      <c r="B75" s="186" t="s">
        <v>94</v>
      </c>
      <c r="C75" s="276" t="s">
        <v>501</v>
      </c>
      <c r="D75" s="194" t="s">
        <v>98</v>
      </c>
      <c r="E75" s="248">
        <v>54</v>
      </c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</row>
    <row r="76" spans="1:17" x14ac:dyDescent="0.25">
      <c r="A76" s="187">
        <f t="shared" si="3"/>
        <v>61</v>
      </c>
      <c r="B76" s="186" t="s">
        <v>94</v>
      </c>
      <c r="C76" s="276" t="s">
        <v>471</v>
      </c>
      <c r="D76" s="194" t="s">
        <v>166</v>
      </c>
      <c r="E76" s="248">
        <v>9</v>
      </c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</row>
    <row r="77" spans="1:17" x14ac:dyDescent="0.25">
      <c r="A77" s="187">
        <f t="shared" si="3"/>
        <v>62</v>
      </c>
      <c r="B77" s="186" t="s">
        <v>94</v>
      </c>
      <c r="C77" s="276" t="s">
        <v>472</v>
      </c>
      <c r="D77" s="194" t="s">
        <v>166</v>
      </c>
      <c r="E77" s="248">
        <v>9</v>
      </c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</row>
    <row r="78" spans="1:17" x14ac:dyDescent="0.25">
      <c r="A78" s="187">
        <f t="shared" si="3"/>
        <v>63</v>
      </c>
      <c r="B78" s="186" t="s">
        <v>94</v>
      </c>
      <c r="C78" s="276" t="s">
        <v>502</v>
      </c>
      <c r="D78" s="194" t="s">
        <v>166</v>
      </c>
      <c r="E78" s="248">
        <v>9</v>
      </c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</row>
    <row r="79" spans="1:17" ht="23.25" x14ac:dyDescent="0.25">
      <c r="A79" s="187">
        <f t="shared" si="3"/>
        <v>64</v>
      </c>
      <c r="B79" s="186" t="s">
        <v>94</v>
      </c>
      <c r="C79" s="276" t="s">
        <v>488</v>
      </c>
      <c r="D79" s="194" t="s">
        <v>166</v>
      </c>
      <c r="E79" s="248">
        <v>9</v>
      </c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</row>
    <row r="80" spans="1:17" ht="24" x14ac:dyDescent="0.25">
      <c r="A80" s="187"/>
      <c r="B80" s="208"/>
      <c r="C80" s="475" t="s">
        <v>503</v>
      </c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</row>
    <row r="81" spans="1:17" x14ac:dyDescent="0.25">
      <c r="A81" s="187">
        <v>65</v>
      </c>
      <c r="B81" s="186" t="s">
        <v>94</v>
      </c>
      <c r="C81" s="469" t="s">
        <v>490</v>
      </c>
      <c r="D81" s="194" t="s">
        <v>166</v>
      </c>
      <c r="E81" s="466">
        <v>10</v>
      </c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</row>
    <row r="82" spans="1:17" ht="33.75" x14ac:dyDescent="0.25">
      <c r="A82" s="187">
        <f t="shared" ref="A82:A95" si="4">A81+1</f>
        <v>66</v>
      </c>
      <c r="B82" s="186" t="s">
        <v>94</v>
      </c>
      <c r="C82" s="330" t="s">
        <v>504</v>
      </c>
      <c r="D82" s="194" t="s">
        <v>166</v>
      </c>
      <c r="E82" s="248">
        <v>20</v>
      </c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</row>
    <row r="83" spans="1:17" ht="33.75" x14ac:dyDescent="0.25">
      <c r="A83" s="187">
        <f t="shared" si="4"/>
        <v>67</v>
      </c>
      <c r="B83" s="186" t="s">
        <v>94</v>
      </c>
      <c r="C83" s="330" t="s">
        <v>505</v>
      </c>
      <c r="D83" s="194" t="s">
        <v>166</v>
      </c>
      <c r="E83" s="248">
        <v>10</v>
      </c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</row>
    <row r="84" spans="1:17" ht="24" customHeight="1" x14ac:dyDescent="0.25">
      <c r="A84" s="187">
        <f t="shared" si="4"/>
        <v>68</v>
      </c>
      <c r="B84" s="186" t="s">
        <v>94</v>
      </c>
      <c r="C84" s="330" t="s">
        <v>506</v>
      </c>
      <c r="D84" s="194" t="s">
        <v>166</v>
      </c>
      <c r="E84" s="248">
        <v>30</v>
      </c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</row>
    <row r="85" spans="1:17" ht="22.5" x14ac:dyDescent="0.25">
      <c r="A85" s="187">
        <f t="shared" si="4"/>
        <v>69</v>
      </c>
      <c r="B85" s="186" t="s">
        <v>94</v>
      </c>
      <c r="C85" s="330" t="s">
        <v>507</v>
      </c>
      <c r="D85" s="248" t="s">
        <v>98</v>
      </c>
      <c r="E85" s="248">
        <v>30</v>
      </c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</row>
    <row r="86" spans="1:17" x14ac:dyDescent="0.25">
      <c r="A86" s="187">
        <f t="shared" si="4"/>
        <v>70</v>
      </c>
      <c r="B86" s="186" t="s">
        <v>94</v>
      </c>
      <c r="C86" s="330" t="s">
        <v>496</v>
      </c>
      <c r="D86" s="248" t="s">
        <v>96</v>
      </c>
      <c r="E86" s="248">
        <v>480</v>
      </c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</row>
    <row r="87" spans="1:17" x14ac:dyDescent="0.25">
      <c r="A87" s="187">
        <f t="shared" si="4"/>
        <v>71</v>
      </c>
      <c r="B87" s="186" t="s">
        <v>94</v>
      </c>
      <c r="C87" s="330" t="s">
        <v>497</v>
      </c>
      <c r="D87" s="248" t="s">
        <v>98</v>
      </c>
      <c r="E87" s="248">
        <v>240</v>
      </c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</row>
    <row r="88" spans="1:17" x14ac:dyDescent="0.25">
      <c r="A88" s="187">
        <f t="shared" si="4"/>
        <v>72</v>
      </c>
      <c r="B88" s="186" t="s">
        <v>94</v>
      </c>
      <c r="C88" s="330" t="s">
        <v>498</v>
      </c>
      <c r="D88" s="248" t="s">
        <v>98</v>
      </c>
      <c r="E88" s="248">
        <v>40</v>
      </c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8"/>
    </row>
    <row r="89" spans="1:17" x14ac:dyDescent="0.25">
      <c r="A89" s="187">
        <f t="shared" si="4"/>
        <v>73</v>
      </c>
      <c r="B89" s="186" t="s">
        <v>94</v>
      </c>
      <c r="C89" s="380" t="s">
        <v>499</v>
      </c>
      <c r="D89" s="248" t="s">
        <v>98</v>
      </c>
      <c r="E89" s="248">
        <v>20</v>
      </c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</row>
    <row r="90" spans="1:17" x14ac:dyDescent="0.25">
      <c r="A90" s="187">
        <f t="shared" si="4"/>
        <v>74</v>
      </c>
      <c r="B90" s="186" t="s">
        <v>94</v>
      </c>
      <c r="C90" s="380" t="s">
        <v>508</v>
      </c>
      <c r="D90" s="248" t="s">
        <v>98</v>
      </c>
      <c r="E90" s="248">
        <v>20</v>
      </c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</row>
    <row r="91" spans="1:17" ht="22.5" x14ac:dyDescent="0.25">
      <c r="A91" s="187">
        <f t="shared" si="4"/>
        <v>75</v>
      </c>
      <c r="B91" s="186" t="s">
        <v>94</v>
      </c>
      <c r="C91" s="380" t="s">
        <v>501</v>
      </c>
      <c r="D91" s="248" t="s">
        <v>98</v>
      </c>
      <c r="E91" s="248">
        <v>60</v>
      </c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</row>
    <row r="92" spans="1:17" x14ac:dyDescent="0.25">
      <c r="A92" s="187">
        <f t="shared" si="4"/>
        <v>76</v>
      </c>
      <c r="B92" s="186" t="s">
        <v>94</v>
      </c>
      <c r="C92" s="380" t="s">
        <v>471</v>
      </c>
      <c r="D92" s="248" t="s">
        <v>133</v>
      </c>
      <c r="E92" s="248">
        <v>10</v>
      </c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</row>
    <row r="93" spans="1:17" x14ac:dyDescent="0.25">
      <c r="A93" s="187">
        <f t="shared" si="4"/>
        <v>77</v>
      </c>
      <c r="B93" s="186" t="s">
        <v>94</v>
      </c>
      <c r="C93" s="380" t="s">
        <v>472</v>
      </c>
      <c r="D93" s="194" t="s">
        <v>166</v>
      </c>
      <c r="E93" s="248">
        <v>10</v>
      </c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</row>
    <row r="94" spans="1:17" x14ac:dyDescent="0.25">
      <c r="A94" s="187">
        <f t="shared" si="4"/>
        <v>78</v>
      </c>
      <c r="B94" s="186" t="s">
        <v>94</v>
      </c>
      <c r="C94" s="380" t="s">
        <v>502</v>
      </c>
      <c r="D94" s="194" t="s">
        <v>166</v>
      </c>
      <c r="E94" s="248">
        <v>10</v>
      </c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</row>
    <row r="95" spans="1:17" ht="22.5" x14ac:dyDescent="0.25">
      <c r="A95" s="187">
        <f t="shared" si="4"/>
        <v>79</v>
      </c>
      <c r="B95" s="186" t="s">
        <v>94</v>
      </c>
      <c r="C95" s="380" t="s">
        <v>488</v>
      </c>
      <c r="D95" s="194" t="s">
        <v>166</v>
      </c>
      <c r="E95" s="248">
        <v>10</v>
      </c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8"/>
    </row>
    <row r="96" spans="1:17" x14ac:dyDescent="0.25">
      <c r="A96" s="187"/>
      <c r="B96" s="208"/>
      <c r="C96" s="475" t="s">
        <v>509</v>
      </c>
      <c r="D96" s="208"/>
      <c r="E96" s="476"/>
      <c r="F96" s="208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208"/>
    </row>
    <row r="97" spans="1:17" x14ac:dyDescent="0.25">
      <c r="A97" s="187">
        <v>80</v>
      </c>
      <c r="B97" s="186" t="s">
        <v>94</v>
      </c>
      <c r="C97" s="469" t="s">
        <v>490</v>
      </c>
      <c r="D97" s="194" t="s">
        <v>166</v>
      </c>
      <c r="E97" s="466">
        <v>9</v>
      </c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</row>
    <row r="98" spans="1:17" ht="33.75" x14ac:dyDescent="0.25">
      <c r="A98" s="187">
        <f t="shared" ref="A98:A111" si="5">A97+1</f>
        <v>81</v>
      </c>
      <c r="B98" s="186" t="s">
        <v>94</v>
      </c>
      <c r="C98" s="330" t="s">
        <v>510</v>
      </c>
      <c r="D98" s="194" t="s">
        <v>166</v>
      </c>
      <c r="E98" s="248">
        <v>9</v>
      </c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</row>
    <row r="99" spans="1:17" ht="33.75" x14ac:dyDescent="0.25">
      <c r="A99" s="187">
        <f t="shared" si="5"/>
        <v>82</v>
      </c>
      <c r="B99" s="186" t="s">
        <v>94</v>
      </c>
      <c r="C99" s="330" t="s">
        <v>511</v>
      </c>
      <c r="D99" s="194" t="s">
        <v>166</v>
      </c>
      <c r="E99" s="248">
        <v>9</v>
      </c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</row>
    <row r="100" spans="1:17" ht="24.75" customHeight="1" x14ac:dyDescent="0.25">
      <c r="A100" s="187">
        <f t="shared" si="5"/>
        <v>83</v>
      </c>
      <c r="B100" s="186" t="s">
        <v>94</v>
      </c>
      <c r="C100" s="330" t="s">
        <v>506</v>
      </c>
      <c r="D100" s="194" t="s">
        <v>166</v>
      </c>
      <c r="E100" s="248">
        <v>18</v>
      </c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</row>
    <row r="101" spans="1:17" ht="22.5" x14ac:dyDescent="0.25">
      <c r="A101" s="187">
        <f t="shared" si="5"/>
        <v>84</v>
      </c>
      <c r="B101" s="186" t="s">
        <v>94</v>
      </c>
      <c r="C101" s="330" t="s">
        <v>507</v>
      </c>
      <c r="D101" s="248" t="s">
        <v>98</v>
      </c>
      <c r="E101" s="248">
        <v>18</v>
      </c>
      <c r="F101" s="208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</row>
    <row r="102" spans="1:17" x14ac:dyDescent="0.25">
      <c r="A102" s="187">
        <f t="shared" si="5"/>
        <v>85</v>
      </c>
      <c r="B102" s="186" t="s">
        <v>94</v>
      </c>
      <c r="C102" s="330" t="s">
        <v>496</v>
      </c>
      <c r="D102" s="248" t="s">
        <v>96</v>
      </c>
      <c r="E102" s="248">
        <v>270</v>
      </c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</row>
    <row r="103" spans="1:17" x14ac:dyDescent="0.25">
      <c r="A103" s="187">
        <f t="shared" si="5"/>
        <v>86</v>
      </c>
      <c r="B103" s="186" t="s">
        <v>94</v>
      </c>
      <c r="C103" s="330" t="s">
        <v>497</v>
      </c>
      <c r="D103" s="248" t="s">
        <v>98</v>
      </c>
      <c r="E103" s="248">
        <v>108</v>
      </c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</row>
    <row r="104" spans="1:17" x14ac:dyDescent="0.25">
      <c r="A104" s="187">
        <f t="shared" si="5"/>
        <v>87</v>
      </c>
      <c r="B104" s="186" t="s">
        <v>94</v>
      </c>
      <c r="C104" s="330" t="s">
        <v>498</v>
      </c>
      <c r="D104" s="248" t="s">
        <v>98</v>
      </c>
      <c r="E104" s="248">
        <v>18</v>
      </c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</row>
    <row r="105" spans="1:17" x14ac:dyDescent="0.25">
      <c r="A105" s="187">
        <f t="shared" si="5"/>
        <v>88</v>
      </c>
      <c r="B105" s="186" t="s">
        <v>94</v>
      </c>
      <c r="C105" s="380" t="s">
        <v>499</v>
      </c>
      <c r="D105" s="248" t="s">
        <v>98</v>
      </c>
      <c r="E105" s="248">
        <v>18</v>
      </c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</row>
    <row r="106" spans="1:17" x14ac:dyDescent="0.25">
      <c r="A106" s="187">
        <f t="shared" si="5"/>
        <v>89</v>
      </c>
      <c r="B106" s="186" t="s">
        <v>94</v>
      </c>
      <c r="C106" s="380" t="s">
        <v>508</v>
      </c>
      <c r="D106" s="248" t="s">
        <v>98</v>
      </c>
      <c r="E106" s="248">
        <v>18</v>
      </c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</row>
    <row r="107" spans="1:17" ht="22.5" x14ac:dyDescent="0.25">
      <c r="A107" s="187">
        <f t="shared" si="5"/>
        <v>90</v>
      </c>
      <c r="B107" s="186" t="s">
        <v>94</v>
      </c>
      <c r="C107" s="380" t="s">
        <v>501</v>
      </c>
      <c r="D107" s="248" t="s">
        <v>98</v>
      </c>
      <c r="E107" s="248">
        <v>36</v>
      </c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</row>
    <row r="108" spans="1:17" x14ac:dyDescent="0.25">
      <c r="A108" s="187">
        <f t="shared" si="5"/>
        <v>91</v>
      </c>
      <c r="B108" s="186" t="s">
        <v>94</v>
      </c>
      <c r="C108" s="380" t="s">
        <v>471</v>
      </c>
      <c r="D108" s="248" t="s">
        <v>133</v>
      </c>
      <c r="E108" s="248">
        <v>4.5</v>
      </c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</row>
    <row r="109" spans="1:17" x14ac:dyDescent="0.25">
      <c r="A109" s="187">
        <f t="shared" si="5"/>
        <v>92</v>
      </c>
      <c r="B109" s="186" t="s">
        <v>94</v>
      </c>
      <c r="C109" s="380" t="s">
        <v>472</v>
      </c>
      <c r="D109" s="194" t="s">
        <v>166</v>
      </c>
      <c r="E109" s="248">
        <v>9</v>
      </c>
      <c r="F109" s="208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</row>
    <row r="110" spans="1:17" x14ac:dyDescent="0.25">
      <c r="A110" s="187">
        <f t="shared" si="5"/>
        <v>93</v>
      </c>
      <c r="B110" s="186" t="s">
        <v>94</v>
      </c>
      <c r="C110" s="380" t="s">
        <v>502</v>
      </c>
      <c r="D110" s="194" t="s">
        <v>166</v>
      </c>
      <c r="E110" s="248">
        <v>9</v>
      </c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</row>
    <row r="111" spans="1:17" ht="22.5" x14ac:dyDescent="0.25">
      <c r="A111" s="187">
        <f t="shared" si="5"/>
        <v>94</v>
      </c>
      <c r="B111" s="186" t="s">
        <v>94</v>
      </c>
      <c r="C111" s="380" t="s">
        <v>488</v>
      </c>
      <c r="D111" s="194" t="s">
        <v>166</v>
      </c>
      <c r="E111" s="248">
        <v>9</v>
      </c>
      <c r="F111" s="208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</row>
    <row r="112" spans="1:17" ht="24" x14ac:dyDescent="0.25">
      <c r="A112" s="187"/>
      <c r="B112" s="208"/>
      <c r="C112" s="475" t="s">
        <v>512</v>
      </c>
      <c r="D112" s="208"/>
      <c r="E112" s="208"/>
      <c r="F112" s="208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</row>
    <row r="113" spans="1:17" x14ac:dyDescent="0.25">
      <c r="A113" s="187">
        <v>95</v>
      </c>
      <c r="B113" s="186" t="s">
        <v>94</v>
      </c>
      <c r="C113" s="469" t="s">
        <v>490</v>
      </c>
      <c r="D113" s="194" t="s">
        <v>166</v>
      </c>
      <c r="E113" s="466">
        <v>10</v>
      </c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</row>
    <row r="114" spans="1:17" ht="33.75" x14ac:dyDescent="0.25">
      <c r="A114" s="187">
        <f t="shared" ref="A114:A127" si="6">A113+1</f>
        <v>96</v>
      </c>
      <c r="B114" s="186" t="s">
        <v>94</v>
      </c>
      <c r="C114" s="330" t="s">
        <v>504</v>
      </c>
      <c r="D114" s="194" t="s">
        <v>166</v>
      </c>
      <c r="E114" s="248">
        <v>10</v>
      </c>
      <c r="F114" s="208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</row>
    <row r="115" spans="1:17" ht="45" x14ac:dyDescent="0.25">
      <c r="A115" s="187">
        <f t="shared" si="6"/>
        <v>97</v>
      </c>
      <c r="B115" s="186" t="s">
        <v>94</v>
      </c>
      <c r="C115" s="330" t="s">
        <v>513</v>
      </c>
      <c r="D115" s="194" t="s">
        <v>166</v>
      </c>
      <c r="E115" s="248">
        <v>10</v>
      </c>
      <c r="F115" s="208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</row>
    <row r="116" spans="1:17" ht="27" customHeight="1" x14ac:dyDescent="0.25">
      <c r="A116" s="187">
        <f t="shared" si="6"/>
        <v>98</v>
      </c>
      <c r="B116" s="186" t="s">
        <v>94</v>
      </c>
      <c r="C116" s="330" t="s">
        <v>506</v>
      </c>
      <c r="D116" s="194" t="s">
        <v>166</v>
      </c>
      <c r="E116" s="248">
        <v>20</v>
      </c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</row>
    <row r="117" spans="1:17" ht="22.5" x14ac:dyDescent="0.25">
      <c r="A117" s="187">
        <f t="shared" si="6"/>
        <v>99</v>
      </c>
      <c r="B117" s="186" t="s">
        <v>94</v>
      </c>
      <c r="C117" s="330" t="s">
        <v>507</v>
      </c>
      <c r="D117" s="248" t="s">
        <v>98</v>
      </c>
      <c r="E117" s="248">
        <v>20</v>
      </c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</row>
    <row r="118" spans="1:17" x14ac:dyDescent="0.25">
      <c r="A118" s="187">
        <f t="shared" si="6"/>
        <v>100</v>
      </c>
      <c r="B118" s="186" t="s">
        <v>94</v>
      </c>
      <c r="C118" s="330" t="s">
        <v>496</v>
      </c>
      <c r="D118" s="248" t="s">
        <v>96</v>
      </c>
      <c r="E118" s="248">
        <v>400</v>
      </c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</row>
    <row r="119" spans="1:17" x14ac:dyDescent="0.25">
      <c r="A119" s="187">
        <f t="shared" si="6"/>
        <v>101</v>
      </c>
      <c r="B119" s="186" t="s">
        <v>94</v>
      </c>
      <c r="C119" s="330" t="s">
        <v>497</v>
      </c>
      <c r="D119" s="248" t="s">
        <v>98</v>
      </c>
      <c r="E119" s="248">
        <v>160</v>
      </c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</row>
    <row r="120" spans="1:17" x14ac:dyDescent="0.25">
      <c r="A120" s="187">
        <f t="shared" si="6"/>
        <v>102</v>
      </c>
      <c r="B120" s="186" t="s">
        <v>94</v>
      </c>
      <c r="C120" s="330" t="s">
        <v>498</v>
      </c>
      <c r="D120" s="248" t="s">
        <v>98</v>
      </c>
      <c r="E120" s="248">
        <v>20</v>
      </c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</row>
    <row r="121" spans="1:17" x14ac:dyDescent="0.25">
      <c r="A121" s="187">
        <f t="shared" si="6"/>
        <v>103</v>
      </c>
      <c r="B121" s="186" t="s">
        <v>94</v>
      </c>
      <c r="C121" s="380" t="s">
        <v>499</v>
      </c>
      <c r="D121" s="248" t="s">
        <v>98</v>
      </c>
      <c r="E121" s="248">
        <v>20</v>
      </c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</row>
    <row r="122" spans="1:17" x14ac:dyDescent="0.25">
      <c r="A122" s="187">
        <f t="shared" si="6"/>
        <v>104</v>
      </c>
      <c r="B122" s="186" t="s">
        <v>94</v>
      </c>
      <c r="C122" s="380" t="s">
        <v>500</v>
      </c>
      <c r="D122" s="248" t="s">
        <v>98</v>
      </c>
      <c r="E122" s="248">
        <v>20</v>
      </c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</row>
    <row r="123" spans="1:17" ht="22.5" x14ac:dyDescent="0.25">
      <c r="A123" s="187">
        <f t="shared" si="6"/>
        <v>105</v>
      </c>
      <c r="B123" s="186" t="s">
        <v>94</v>
      </c>
      <c r="C123" s="380" t="s">
        <v>501</v>
      </c>
      <c r="D123" s="248" t="s">
        <v>98</v>
      </c>
      <c r="E123" s="248">
        <v>80</v>
      </c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</row>
    <row r="124" spans="1:17" x14ac:dyDescent="0.25">
      <c r="A124" s="187">
        <f t="shared" si="6"/>
        <v>106</v>
      </c>
      <c r="B124" s="186" t="s">
        <v>94</v>
      </c>
      <c r="C124" s="380" t="s">
        <v>471</v>
      </c>
      <c r="D124" s="248" t="s">
        <v>133</v>
      </c>
      <c r="E124" s="248">
        <v>5</v>
      </c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</row>
    <row r="125" spans="1:17" x14ac:dyDescent="0.25">
      <c r="A125" s="187">
        <f t="shared" si="6"/>
        <v>107</v>
      </c>
      <c r="B125" s="186" t="s">
        <v>94</v>
      </c>
      <c r="C125" s="380" t="s">
        <v>472</v>
      </c>
      <c r="D125" s="194" t="s">
        <v>166</v>
      </c>
      <c r="E125" s="248">
        <v>10</v>
      </c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</row>
    <row r="126" spans="1:17" x14ac:dyDescent="0.25">
      <c r="A126" s="187">
        <f t="shared" si="6"/>
        <v>108</v>
      </c>
      <c r="B126" s="186" t="s">
        <v>94</v>
      </c>
      <c r="C126" s="380" t="s">
        <v>502</v>
      </c>
      <c r="D126" s="194" t="s">
        <v>166</v>
      </c>
      <c r="E126" s="248">
        <v>10</v>
      </c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</row>
    <row r="127" spans="1:17" ht="22.5" x14ac:dyDescent="0.25">
      <c r="A127" s="187">
        <f t="shared" si="6"/>
        <v>109</v>
      </c>
      <c r="B127" s="186" t="s">
        <v>94</v>
      </c>
      <c r="C127" s="380" t="s">
        <v>488</v>
      </c>
      <c r="D127" s="194" t="s">
        <v>166</v>
      </c>
      <c r="E127" s="248">
        <v>10</v>
      </c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</row>
    <row r="128" spans="1:17" x14ac:dyDescent="0.25">
      <c r="A128" s="187"/>
      <c r="B128" s="208"/>
      <c r="C128" s="475" t="s">
        <v>514</v>
      </c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</row>
    <row r="129" spans="1:17" x14ac:dyDescent="0.25">
      <c r="A129" s="187">
        <v>110</v>
      </c>
      <c r="B129" s="186" t="s">
        <v>94</v>
      </c>
      <c r="C129" s="469" t="s">
        <v>490</v>
      </c>
      <c r="D129" s="194" t="s">
        <v>166</v>
      </c>
      <c r="E129" s="194">
        <v>5</v>
      </c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</row>
    <row r="130" spans="1:17" ht="45" x14ac:dyDescent="0.25">
      <c r="A130" s="187">
        <f t="shared" ref="A130:A143" si="7">A129+1</f>
        <v>111</v>
      </c>
      <c r="B130" s="186" t="s">
        <v>94</v>
      </c>
      <c r="C130" s="330" t="s">
        <v>515</v>
      </c>
      <c r="D130" s="194" t="s">
        <v>166</v>
      </c>
      <c r="E130" s="194">
        <v>5</v>
      </c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</row>
    <row r="131" spans="1:17" ht="45" x14ac:dyDescent="0.25">
      <c r="A131" s="187">
        <f t="shared" si="7"/>
        <v>112</v>
      </c>
      <c r="B131" s="186" t="s">
        <v>94</v>
      </c>
      <c r="C131" s="330" t="s">
        <v>516</v>
      </c>
      <c r="D131" s="194" t="s">
        <v>166</v>
      </c>
      <c r="E131" s="194">
        <v>10</v>
      </c>
      <c r="F131" s="208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</row>
    <row r="132" spans="1:17" ht="26.25" customHeight="1" x14ac:dyDescent="0.25">
      <c r="A132" s="187">
        <f t="shared" si="7"/>
        <v>113</v>
      </c>
      <c r="B132" s="186" t="s">
        <v>94</v>
      </c>
      <c r="C132" s="330" t="s">
        <v>506</v>
      </c>
      <c r="D132" s="194" t="s">
        <v>166</v>
      </c>
      <c r="E132" s="194">
        <v>15</v>
      </c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</row>
    <row r="133" spans="1:17" ht="22.5" x14ac:dyDescent="0.25">
      <c r="A133" s="187">
        <f t="shared" si="7"/>
        <v>114</v>
      </c>
      <c r="B133" s="186" t="s">
        <v>94</v>
      </c>
      <c r="C133" s="330" t="s">
        <v>507</v>
      </c>
      <c r="D133" s="248" t="s">
        <v>98</v>
      </c>
      <c r="E133" s="194">
        <v>15</v>
      </c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</row>
    <row r="134" spans="1:17" x14ac:dyDescent="0.25">
      <c r="A134" s="187">
        <f t="shared" si="7"/>
        <v>115</v>
      </c>
      <c r="B134" s="186" t="s">
        <v>94</v>
      </c>
      <c r="C134" s="330" t="s">
        <v>496</v>
      </c>
      <c r="D134" s="248" t="s">
        <v>96</v>
      </c>
      <c r="E134" s="194">
        <v>200</v>
      </c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</row>
    <row r="135" spans="1:17" x14ac:dyDescent="0.25">
      <c r="A135" s="187">
        <f t="shared" si="7"/>
        <v>116</v>
      </c>
      <c r="B135" s="186" t="s">
        <v>94</v>
      </c>
      <c r="C135" s="330" t="s">
        <v>497</v>
      </c>
      <c r="D135" s="248" t="s">
        <v>98</v>
      </c>
      <c r="E135" s="194">
        <v>100</v>
      </c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</row>
    <row r="136" spans="1:17" x14ac:dyDescent="0.25">
      <c r="A136" s="187">
        <f t="shared" si="7"/>
        <v>117</v>
      </c>
      <c r="B136" s="186" t="s">
        <v>94</v>
      </c>
      <c r="C136" s="330" t="s">
        <v>498</v>
      </c>
      <c r="D136" s="248" t="s">
        <v>98</v>
      </c>
      <c r="E136" s="194">
        <v>20</v>
      </c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</row>
    <row r="137" spans="1:17" x14ac:dyDescent="0.25">
      <c r="A137" s="187">
        <f t="shared" si="7"/>
        <v>118</v>
      </c>
      <c r="B137" s="186" t="s">
        <v>94</v>
      </c>
      <c r="C137" s="380" t="s">
        <v>499</v>
      </c>
      <c r="D137" s="248" t="s">
        <v>98</v>
      </c>
      <c r="E137" s="194">
        <v>10</v>
      </c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</row>
    <row r="138" spans="1:17" x14ac:dyDescent="0.25">
      <c r="A138" s="187">
        <f t="shared" si="7"/>
        <v>119</v>
      </c>
      <c r="B138" s="186" t="s">
        <v>94</v>
      </c>
      <c r="C138" s="380" t="s">
        <v>500</v>
      </c>
      <c r="D138" s="248" t="s">
        <v>98</v>
      </c>
      <c r="E138" s="194">
        <v>10</v>
      </c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</row>
    <row r="139" spans="1:17" ht="22.5" x14ac:dyDescent="0.25">
      <c r="A139" s="187">
        <f t="shared" si="7"/>
        <v>120</v>
      </c>
      <c r="B139" s="186" t="s">
        <v>94</v>
      </c>
      <c r="C139" s="380" t="s">
        <v>501</v>
      </c>
      <c r="D139" s="248" t="s">
        <v>98</v>
      </c>
      <c r="E139" s="194">
        <v>30</v>
      </c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</row>
    <row r="140" spans="1:17" x14ac:dyDescent="0.25">
      <c r="A140" s="187">
        <f t="shared" si="7"/>
        <v>121</v>
      </c>
      <c r="B140" s="186" t="s">
        <v>94</v>
      </c>
      <c r="C140" s="380" t="s">
        <v>471</v>
      </c>
      <c r="D140" s="248" t="s">
        <v>133</v>
      </c>
      <c r="E140" s="194">
        <v>5</v>
      </c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</row>
    <row r="141" spans="1:17" x14ac:dyDescent="0.25">
      <c r="A141" s="187">
        <f t="shared" si="7"/>
        <v>122</v>
      </c>
      <c r="B141" s="186" t="s">
        <v>94</v>
      </c>
      <c r="C141" s="380" t="s">
        <v>472</v>
      </c>
      <c r="D141" s="194" t="s">
        <v>166</v>
      </c>
      <c r="E141" s="194">
        <v>5</v>
      </c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</row>
    <row r="142" spans="1:17" x14ac:dyDescent="0.25">
      <c r="A142" s="187">
        <f t="shared" si="7"/>
        <v>123</v>
      </c>
      <c r="B142" s="186" t="s">
        <v>94</v>
      </c>
      <c r="C142" s="380" t="s">
        <v>502</v>
      </c>
      <c r="D142" s="194" t="s">
        <v>166</v>
      </c>
      <c r="E142" s="194">
        <v>5</v>
      </c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</row>
    <row r="143" spans="1:17" ht="22.5" x14ac:dyDescent="0.25">
      <c r="A143" s="187">
        <f t="shared" si="7"/>
        <v>124</v>
      </c>
      <c r="B143" s="186" t="s">
        <v>94</v>
      </c>
      <c r="C143" s="380" t="s">
        <v>488</v>
      </c>
      <c r="D143" s="194" t="s">
        <v>166</v>
      </c>
      <c r="E143" s="194">
        <v>5</v>
      </c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</row>
    <row r="144" spans="1:17" ht="24" x14ac:dyDescent="0.25">
      <c r="A144" s="187"/>
      <c r="B144" s="477"/>
      <c r="C144" s="475" t="s">
        <v>517</v>
      </c>
      <c r="D144" s="194"/>
      <c r="E144" s="194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</row>
    <row r="145" spans="1:17" x14ac:dyDescent="0.25">
      <c r="A145" s="187">
        <v>125</v>
      </c>
      <c r="B145" s="186" t="s">
        <v>94</v>
      </c>
      <c r="C145" s="380" t="s">
        <v>490</v>
      </c>
      <c r="D145" s="194" t="s">
        <v>518</v>
      </c>
      <c r="E145" s="194">
        <v>10</v>
      </c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</row>
    <row r="146" spans="1:17" ht="45" x14ac:dyDescent="0.25">
      <c r="A146" s="187">
        <f t="shared" ref="A146:A159" si="8">A145+1</f>
        <v>126</v>
      </c>
      <c r="B146" s="186" t="s">
        <v>94</v>
      </c>
      <c r="C146" s="380" t="s">
        <v>519</v>
      </c>
      <c r="D146" s="194" t="s">
        <v>518</v>
      </c>
      <c r="E146" s="194">
        <v>30</v>
      </c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</row>
    <row r="147" spans="1:17" ht="45" x14ac:dyDescent="0.25">
      <c r="A147" s="187">
        <f t="shared" si="8"/>
        <v>127</v>
      </c>
      <c r="B147" s="186" t="s">
        <v>94</v>
      </c>
      <c r="C147" s="380" t="s">
        <v>513</v>
      </c>
      <c r="D147" s="194" t="s">
        <v>518</v>
      </c>
      <c r="E147" s="194">
        <v>10</v>
      </c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</row>
    <row r="148" spans="1:17" ht="33.75" x14ac:dyDescent="0.25">
      <c r="A148" s="187">
        <f t="shared" si="8"/>
        <v>128</v>
      </c>
      <c r="B148" s="186" t="s">
        <v>94</v>
      </c>
      <c r="C148" s="380" t="s">
        <v>520</v>
      </c>
      <c r="D148" s="194" t="s">
        <v>518</v>
      </c>
      <c r="E148" s="194">
        <v>40</v>
      </c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</row>
    <row r="149" spans="1:17" ht="33.75" x14ac:dyDescent="0.25">
      <c r="A149" s="187">
        <f t="shared" si="8"/>
        <v>129</v>
      </c>
      <c r="B149" s="186" t="s">
        <v>94</v>
      </c>
      <c r="C149" s="380" t="s">
        <v>521</v>
      </c>
      <c r="D149" s="194" t="s">
        <v>98</v>
      </c>
      <c r="E149" s="194">
        <v>40</v>
      </c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</row>
    <row r="150" spans="1:17" x14ac:dyDescent="0.25">
      <c r="A150" s="187">
        <f t="shared" si="8"/>
        <v>130</v>
      </c>
      <c r="B150" s="186" t="s">
        <v>94</v>
      </c>
      <c r="C150" s="380" t="s">
        <v>496</v>
      </c>
      <c r="D150" s="194" t="s">
        <v>96</v>
      </c>
      <c r="E150" s="194">
        <v>480</v>
      </c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</row>
    <row r="151" spans="1:17" x14ac:dyDescent="0.25">
      <c r="A151" s="187">
        <f t="shared" si="8"/>
        <v>131</v>
      </c>
      <c r="B151" s="186" t="s">
        <v>94</v>
      </c>
      <c r="C151" s="380" t="s">
        <v>497</v>
      </c>
      <c r="D151" s="194" t="s">
        <v>98</v>
      </c>
      <c r="E151" s="194">
        <v>80</v>
      </c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</row>
    <row r="152" spans="1:17" x14ac:dyDescent="0.25">
      <c r="A152" s="187">
        <f t="shared" si="8"/>
        <v>132</v>
      </c>
      <c r="B152" s="186" t="s">
        <v>94</v>
      </c>
      <c r="C152" s="380" t="s">
        <v>498</v>
      </c>
      <c r="D152" s="194" t="s">
        <v>98</v>
      </c>
      <c r="E152" s="194">
        <v>60</v>
      </c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</row>
    <row r="153" spans="1:17" x14ac:dyDescent="0.25">
      <c r="A153" s="187">
        <f t="shared" si="8"/>
        <v>133</v>
      </c>
      <c r="B153" s="186" t="s">
        <v>94</v>
      </c>
      <c r="C153" s="380" t="s">
        <v>499</v>
      </c>
      <c r="D153" s="194" t="s">
        <v>98</v>
      </c>
      <c r="E153" s="194">
        <v>20</v>
      </c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</row>
    <row r="154" spans="1:17" x14ac:dyDescent="0.25">
      <c r="A154" s="187">
        <f t="shared" si="8"/>
        <v>134</v>
      </c>
      <c r="B154" s="186" t="s">
        <v>94</v>
      </c>
      <c r="C154" s="380" t="s">
        <v>500</v>
      </c>
      <c r="D154" s="194" t="s">
        <v>98</v>
      </c>
      <c r="E154" s="194">
        <v>20</v>
      </c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</row>
    <row r="155" spans="1:17" ht="22.5" x14ac:dyDescent="0.25">
      <c r="A155" s="187">
        <f t="shared" si="8"/>
        <v>135</v>
      </c>
      <c r="B155" s="186" t="s">
        <v>94</v>
      </c>
      <c r="C155" s="380" t="s">
        <v>501</v>
      </c>
      <c r="D155" s="194" t="s">
        <v>98</v>
      </c>
      <c r="E155" s="194">
        <v>80</v>
      </c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</row>
    <row r="156" spans="1:17" x14ac:dyDescent="0.25">
      <c r="A156" s="187">
        <f t="shared" si="8"/>
        <v>136</v>
      </c>
      <c r="B156" s="186" t="s">
        <v>94</v>
      </c>
      <c r="C156" s="380" t="s">
        <v>471</v>
      </c>
      <c r="D156" s="194" t="s">
        <v>133</v>
      </c>
      <c r="E156" s="194">
        <v>10</v>
      </c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</row>
    <row r="157" spans="1:17" x14ac:dyDescent="0.25">
      <c r="A157" s="187">
        <f t="shared" si="8"/>
        <v>137</v>
      </c>
      <c r="B157" s="186" t="s">
        <v>94</v>
      </c>
      <c r="C157" s="380" t="s">
        <v>472</v>
      </c>
      <c r="D157" s="194" t="s">
        <v>518</v>
      </c>
      <c r="E157" s="194">
        <v>10</v>
      </c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</row>
    <row r="158" spans="1:17" x14ac:dyDescent="0.25">
      <c r="A158" s="187">
        <f t="shared" si="8"/>
        <v>138</v>
      </c>
      <c r="B158" s="186" t="s">
        <v>94</v>
      </c>
      <c r="C158" s="380" t="s">
        <v>502</v>
      </c>
      <c r="D158" s="194" t="s">
        <v>518</v>
      </c>
      <c r="E158" s="194">
        <v>10</v>
      </c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</row>
    <row r="159" spans="1:17" ht="22.5" x14ac:dyDescent="0.25">
      <c r="A159" s="187">
        <f t="shared" si="8"/>
        <v>139</v>
      </c>
      <c r="B159" s="186" t="s">
        <v>94</v>
      </c>
      <c r="C159" s="380" t="s">
        <v>488</v>
      </c>
      <c r="D159" s="194" t="s">
        <v>518</v>
      </c>
      <c r="E159" s="194">
        <v>10</v>
      </c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</row>
    <row r="160" spans="1:17" x14ac:dyDescent="0.25">
      <c r="A160" s="187"/>
      <c r="B160" s="208"/>
      <c r="C160" s="475" t="s">
        <v>522</v>
      </c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</row>
    <row r="161" spans="1:17" x14ac:dyDescent="0.25">
      <c r="A161" s="187">
        <f>A159+1</f>
        <v>140</v>
      </c>
      <c r="B161" s="186" t="s">
        <v>94</v>
      </c>
      <c r="C161" s="469" t="s">
        <v>490</v>
      </c>
      <c r="D161" s="194" t="s">
        <v>166</v>
      </c>
      <c r="E161" s="478">
        <v>1</v>
      </c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</row>
    <row r="162" spans="1:17" x14ac:dyDescent="0.25">
      <c r="A162" s="187">
        <f t="shared" ref="A162:A171" si="9">A161+1</f>
        <v>141</v>
      </c>
      <c r="B162" s="186" t="s">
        <v>94</v>
      </c>
      <c r="C162" s="330" t="s">
        <v>496</v>
      </c>
      <c r="D162" s="248" t="s">
        <v>96</v>
      </c>
      <c r="E162" s="477">
        <v>70</v>
      </c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</row>
    <row r="163" spans="1:17" x14ac:dyDescent="0.25">
      <c r="A163" s="187">
        <f t="shared" si="9"/>
        <v>142</v>
      </c>
      <c r="B163" s="186" t="s">
        <v>94</v>
      </c>
      <c r="C163" s="330" t="s">
        <v>497</v>
      </c>
      <c r="D163" s="248" t="s">
        <v>98</v>
      </c>
      <c r="E163" s="477">
        <v>24</v>
      </c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</row>
    <row r="164" spans="1:17" x14ac:dyDescent="0.25">
      <c r="A164" s="187">
        <f t="shared" si="9"/>
        <v>143</v>
      </c>
      <c r="B164" s="186" t="s">
        <v>94</v>
      </c>
      <c r="C164" s="330" t="s">
        <v>498</v>
      </c>
      <c r="D164" s="248" t="s">
        <v>98</v>
      </c>
      <c r="E164" s="477">
        <v>8</v>
      </c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</row>
    <row r="165" spans="1:17" x14ac:dyDescent="0.25">
      <c r="A165" s="187">
        <f t="shared" si="9"/>
        <v>144</v>
      </c>
      <c r="B165" s="186" t="s">
        <v>94</v>
      </c>
      <c r="C165" s="380" t="s">
        <v>499</v>
      </c>
      <c r="D165" s="248" t="s">
        <v>98</v>
      </c>
      <c r="E165" s="477">
        <v>2</v>
      </c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</row>
    <row r="166" spans="1:17" x14ac:dyDescent="0.25">
      <c r="A166" s="187">
        <f t="shared" si="9"/>
        <v>145</v>
      </c>
      <c r="B166" s="186" t="s">
        <v>94</v>
      </c>
      <c r="C166" s="380" t="s">
        <v>500</v>
      </c>
      <c r="D166" s="248" t="s">
        <v>98</v>
      </c>
      <c r="E166" s="477">
        <v>2</v>
      </c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</row>
    <row r="167" spans="1:17" ht="22.5" x14ac:dyDescent="0.25">
      <c r="A167" s="187">
        <f t="shared" si="9"/>
        <v>146</v>
      </c>
      <c r="B167" s="186" t="s">
        <v>94</v>
      </c>
      <c r="C167" s="380" t="s">
        <v>501</v>
      </c>
      <c r="D167" s="248" t="s">
        <v>98</v>
      </c>
      <c r="E167" s="477">
        <v>10</v>
      </c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</row>
    <row r="168" spans="1:17" x14ac:dyDescent="0.25">
      <c r="A168" s="187">
        <f t="shared" si="9"/>
        <v>147</v>
      </c>
      <c r="B168" s="186" t="s">
        <v>94</v>
      </c>
      <c r="C168" s="380" t="s">
        <v>471</v>
      </c>
      <c r="D168" s="248" t="s">
        <v>133</v>
      </c>
      <c r="E168" s="477">
        <v>1</v>
      </c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</row>
    <row r="169" spans="1:17" x14ac:dyDescent="0.25">
      <c r="A169" s="187">
        <f t="shared" si="9"/>
        <v>148</v>
      </c>
      <c r="B169" s="186" t="s">
        <v>94</v>
      </c>
      <c r="C169" s="380" t="s">
        <v>472</v>
      </c>
      <c r="D169" s="194" t="s">
        <v>166</v>
      </c>
      <c r="E169" s="477">
        <v>1</v>
      </c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</row>
    <row r="170" spans="1:17" x14ac:dyDescent="0.25">
      <c r="A170" s="187">
        <f t="shared" si="9"/>
        <v>149</v>
      </c>
      <c r="B170" s="186" t="s">
        <v>94</v>
      </c>
      <c r="C170" s="380" t="s">
        <v>502</v>
      </c>
      <c r="D170" s="194" t="s">
        <v>166</v>
      </c>
      <c r="E170" s="477">
        <v>1</v>
      </c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</row>
    <row r="171" spans="1:17" ht="22.5" x14ac:dyDescent="0.25">
      <c r="A171" s="187">
        <f t="shared" si="9"/>
        <v>150</v>
      </c>
      <c r="B171" s="186" t="s">
        <v>94</v>
      </c>
      <c r="C171" s="380" t="s">
        <v>488</v>
      </c>
      <c r="D171" s="194" t="s">
        <v>166</v>
      </c>
      <c r="E171" s="477">
        <v>1</v>
      </c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</row>
    <row r="172" spans="1:17" x14ac:dyDescent="0.25">
      <c r="C172"/>
    </row>
    <row r="173" spans="1:17" x14ac:dyDescent="0.25">
      <c r="C173" s="307" t="s">
        <v>523</v>
      </c>
    </row>
    <row r="174" spans="1:17" x14ac:dyDescent="0.25">
      <c r="C174" s="308" t="s">
        <v>249</v>
      </c>
    </row>
    <row r="175" spans="1:17" x14ac:dyDescent="0.25">
      <c r="C175" s="307" t="s">
        <v>250</v>
      </c>
    </row>
    <row r="176" spans="1:17" x14ac:dyDescent="0.25">
      <c r="C176" s="311"/>
    </row>
    <row r="177" spans="3:3" x14ac:dyDescent="0.25">
      <c r="C177" s="311" t="s">
        <v>251</v>
      </c>
    </row>
    <row r="178" spans="3:3" x14ac:dyDescent="0.25">
      <c r="C178" s="311" t="s">
        <v>252</v>
      </c>
    </row>
    <row r="179" spans="3:3" x14ac:dyDescent="0.25">
      <c r="C179" s="311"/>
    </row>
    <row r="180" spans="3:3" x14ac:dyDescent="0.25">
      <c r="C180" s="311" t="s">
        <v>42</v>
      </c>
    </row>
    <row r="181" spans="3:3" x14ac:dyDescent="0.25">
      <c r="C181" s="311" t="s">
        <v>253</v>
      </c>
    </row>
  </sheetData>
  <mergeCells count="11">
    <mergeCell ref="C51:E51"/>
    <mergeCell ref="A1:G1"/>
    <mergeCell ref="E6:G6"/>
    <mergeCell ref="A7:P7"/>
    <mergeCell ref="A9:A10"/>
    <mergeCell ref="B9:B10"/>
    <mergeCell ref="C9:C10"/>
    <mergeCell ref="D9:D10"/>
    <mergeCell ref="E9:E10"/>
    <mergeCell ref="G9:L9"/>
    <mergeCell ref="M9:Q9"/>
  </mergeCells>
  <conditionalFormatting sqref="C177:C181">
    <cfRule type="duplicateValues" dxfId="2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K62"/>
  <sheetViews>
    <sheetView view="pageBreakPreview" topLeftCell="A4" zoomScaleNormal="100" workbookViewId="0">
      <selection activeCell="A58" sqref="A58"/>
    </sheetView>
  </sheetViews>
  <sheetFormatPr defaultRowHeight="15" x14ac:dyDescent="0.25"/>
  <cols>
    <col min="1" max="1" width="4.85546875" style="96"/>
    <col min="2" max="2" width="5.28515625" style="96"/>
    <col min="3" max="3" width="46.140625" style="153"/>
    <col min="4" max="4" width="5.28515625" style="96"/>
    <col min="5" max="5" width="7.28515625" style="96"/>
    <col min="6" max="6" width="6.85546875" style="154"/>
    <col min="7" max="7" width="6.7109375" style="96"/>
    <col min="8" max="8" width="5.85546875" style="96"/>
    <col min="9" max="10" width="5.7109375" style="96"/>
    <col min="11" max="11" width="4.42578125" style="96"/>
    <col min="12" max="12" width="6.28515625" style="96"/>
    <col min="13" max="13" width="7" style="96"/>
    <col min="14" max="14" width="5.85546875" style="96"/>
    <col min="15" max="15" width="6.140625" style="96"/>
    <col min="16" max="16" width="9.28515625" style="96"/>
    <col min="17" max="254" width="8.5703125" style="96"/>
    <col min="255" max="255" width="4" style="96"/>
    <col min="256" max="256" width="5.28515625" style="96"/>
    <col min="257" max="257" width="34.42578125" style="96"/>
    <col min="258" max="258" width="5.28515625" style="96"/>
    <col min="259" max="259" width="7.28515625" style="96"/>
    <col min="260" max="260" width="0" style="96" hidden="1"/>
    <col min="261" max="261" width="6.85546875" style="96"/>
    <col min="262" max="263" width="6.7109375" style="96"/>
    <col min="264" max="264" width="7.7109375" style="96"/>
    <col min="265" max="265" width="5.7109375" style="96"/>
    <col min="266" max="266" width="5.28515625" style="96"/>
    <col min="267" max="271" width="7.85546875" style="96"/>
    <col min="272" max="510" width="8.5703125" style="96"/>
    <col min="511" max="511" width="4" style="96"/>
    <col min="512" max="512" width="5.28515625" style="96"/>
    <col min="513" max="513" width="34.42578125" style="96"/>
    <col min="514" max="514" width="5.28515625" style="96"/>
    <col min="515" max="515" width="7.28515625" style="96"/>
    <col min="516" max="516" width="0" style="96" hidden="1"/>
    <col min="517" max="517" width="6.85546875" style="96"/>
    <col min="518" max="519" width="6.7109375" style="96"/>
    <col min="520" max="520" width="7.7109375" style="96"/>
    <col min="521" max="521" width="5.7109375" style="96"/>
    <col min="522" max="522" width="5.28515625" style="96"/>
    <col min="523" max="527" width="7.85546875" style="96"/>
    <col min="528" max="766" width="8.5703125" style="96"/>
    <col min="767" max="767" width="4" style="96"/>
    <col min="768" max="768" width="5.28515625" style="96"/>
    <col min="769" max="769" width="34.42578125" style="96"/>
    <col min="770" max="770" width="5.28515625" style="96"/>
    <col min="771" max="771" width="7.28515625" style="96"/>
    <col min="772" max="772" width="0" style="96" hidden="1"/>
    <col min="773" max="773" width="6.85546875" style="96"/>
    <col min="774" max="775" width="6.7109375" style="96"/>
    <col min="776" max="776" width="7.7109375" style="96"/>
    <col min="777" max="777" width="5.7109375" style="96"/>
    <col min="778" max="778" width="5.28515625" style="96"/>
    <col min="779" max="783" width="7.85546875" style="96"/>
    <col min="784" max="1022" width="8.5703125" style="96"/>
    <col min="1023" max="1023" width="4" style="96"/>
    <col min="1024" max="1025" width="5.28515625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155">
        <f>kpdv!A20</f>
        <v>8</v>
      </c>
      <c r="H1" s="156"/>
      <c r="I1" s="156"/>
      <c r="J1" s="156"/>
      <c r="K1" s="156"/>
      <c r="L1" s="156"/>
    </row>
    <row r="2" spans="1:1024" x14ac:dyDescent="0.25">
      <c r="A2" s="158" t="s">
        <v>31</v>
      </c>
      <c r="B2" s="159"/>
      <c r="C2" s="159"/>
      <c r="D2" s="159"/>
      <c r="E2" s="159"/>
      <c r="F2" s="160"/>
      <c r="G2" s="97"/>
      <c r="H2" s="156"/>
      <c r="I2" s="156"/>
      <c r="J2" s="156"/>
      <c r="K2" s="156"/>
      <c r="L2" s="156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024" ht="12" customHeight="1" x14ac:dyDescent="0.25">
      <c r="A6" s="158"/>
      <c r="B6" s="102"/>
      <c r="C6" s="163" t="s">
        <v>76</v>
      </c>
      <c r="D6" s="164" t="s">
        <v>524</v>
      </c>
      <c r="E6" s="1" t="s">
        <v>78</v>
      </c>
      <c r="F6" s="1"/>
      <c r="G6" s="102"/>
      <c r="H6" s="102"/>
      <c r="I6" s="102"/>
      <c r="J6" s="102"/>
      <c r="K6" s="102"/>
      <c r="L6" s="102"/>
      <c r="M6" s="102"/>
      <c r="N6" s="102"/>
      <c r="O6" s="102"/>
      <c r="P6" s="102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33" t="s">
        <v>79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65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6" t="s">
        <v>65</v>
      </c>
      <c r="B8" s="167"/>
      <c r="C8" s="167"/>
      <c r="D8" s="167"/>
      <c r="E8" s="167"/>
      <c r="F8" s="102"/>
      <c r="G8" s="102"/>
      <c r="H8" s="102"/>
      <c r="I8" s="102"/>
      <c r="J8" s="102"/>
      <c r="K8" s="102"/>
      <c r="L8" s="102"/>
      <c r="M8" s="168"/>
      <c r="N8" s="102"/>
      <c r="O8" s="102"/>
      <c r="P8" s="169" t="s">
        <v>80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5">
      <c r="A9" s="32" t="s">
        <v>33</v>
      </c>
      <c r="B9" s="32" t="s">
        <v>81</v>
      </c>
      <c r="C9" s="30" t="s">
        <v>82</v>
      </c>
      <c r="D9" s="31" t="s">
        <v>83</v>
      </c>
      <c r="E9" s="32" t="s">
        <v>84</v>
      </c>
      <c r="F9" s="29" t="s">
        <v>85</v>
      </c>
      <c r="G9" s="29"/>
      <c r="H9" s="29"/>
      <c r="I9" s="29"/>
      <c r="J9" s="29"/>
      <c r="K9" s="29"/>
      <c r="L9" s="29" t="s">
        <v>86</v>
      </c>
      <c r="M9" s="29"/>
      <c r="N9" s="29"/>
      <c r="O9" s="29"/>
      <c r="P9" s="29"/>
    </row>
    <row r="10" spans="1:1024" ht="66.75" customHeight="1" x14ac:dyDescent="0.25">
      <c r="A10" s="32"/>
      <c r="B10" s="32"/>
      <c r="C10" s="30"/>
      <c r="D10" s="31"/>
      <c r="E10" s="32"/>
      <c r="F10" s="171" t="s">
        <v>87</v>
      </c>
      <c r="G10" s="172" t="s">
        <v>88</v>
      </c>
      <c r="H10" s="172" t="s">
        <v>89</v>
      </c>
      <c r="I10" s="172" t="s">
        <v>90</v>
      </c>
      <c r="J10" s="172" t="s">
        <v>91</v>
      </c>
      <c r="K10" s="173" t="s">
        <v>92</v>
      </c>
      <c r="L10" s="171" t="s">
        <v>93</v>
      </c>
      <c r="M10" s="172" t="s">
        <v>89</v>
      </c>
      <c r="N10" s="172" t="s">
        <v>90</v>
      </c>
      <c r="O10" s="172" t="s">
        <v>91</v>
      </c>
      <c r="P10" s="173" t="s">
        <v>92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174">
        <v>1</v>
      </c>
      <c r="B11" s="174">
        <f t="shared" ref="B11:P11" si="0">A11+1</f>
        <v>2</v>
      </c>
      <c r="C11" s="175">
        <f t="shared" si="0"/>
        <v>3</v>
      </c>
      <c r="D11" s="174">
        <f t="shared" si="0"/>
        <v>4</v>
      </c>
      <c r="E11" s="174">
        <f t="shared" si="0"/>
        <v>5</v>
      </c>
      <c r="F11" s="174">
        <f t="shared" si="0"/>
        <v>6</v>
      </c>
      <c r="G11" s="174">
        <f t="shared" si="0"/>
        <v>7</v>
      </c>
      <c r="H11" s="174">
        <f t="shared" si="0"/>
        <v>8</v>
      </c>
      <c r="I11" s="174">
        <f t="shared" si="0"/>
        <v>9</v>
      </c>
      <c r="J11" s="174">
        <f t="shared" si="0"/>
        <v>10</v>
      </c>
      <c r="K11" s="174">
        <f t="shared" si="0"/>
        <v>11</v>
      </c>
      <c r="L11" s="174">
        <f t="shared" si="0"/>
        <v>12</v>
      </c>
      <c r="M11" s="174">
        <f t="shared" si="0"/>
        <v>13</v>
      </c>
      <c r="N11" s="174">
        <f t="shared" si="0"/>
        <v>14</v>
      </c>
      <c r="O11" s="174">
        <f t="shared" si="0"/>
        <v>15</v>
      </c>
      <c r="P11" s="174">
        <f t="shared" si="0"/>
        <v>16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401" customFormat="1" ht="22.5" x14ac:dyDescent="0.2">
      <c r="A12" s="179">
        <v>1</v>
      </c>
      <c r="B12" s="186" t="s">
        <v>94</v>
      </c>
      <c r="C12" s="479" t="s">
        <v>525</v>
      </c>
      <c r="D12" s="480" t="s">
        <v>166</v>
      </c>
      <c r="E12" s="480">
        <v>3</v>
      </c>
      <c r="F12" s="481"/>
      <c r="G12" s="482"/>
      <c r="H12" s="481"/>
      <c r="I12" s="481"/>
      <c r="J12" s="481"/>
      <c r="K12" s="381"/>
      <c r="L12" s="382"/>
      <c r="M12" s="184"/>
      <c r="N12" s="184"/>
      <c r="O12" s="184"/>
      <c r="P12" s="383"/>
    </row>
    <row r="13" spans="1:1024" ht="23.25" x14ac:dyDescent="0.25">
      <c r="A13" s="187">
        <v>2</v>
      </c>
      <c r="B13" s="186" t="s">
        <v>94</v>
      </c>
      <c r="C13" s="479" t="s">
        <v>526</v>
      </c>
      <c r="D13" s="480" t="s">
        <v>166</v>
      </c>
      <c r="E13" s="480">
        <v>3</v>
      </c>
      <c r="F13" s="195"/>
      <c r="G13" s="198"/>
      <c r="H13" s="195"/>
      <c r="I13" s="187"/>
      <c r="J13" s="195"/>
      <c r="K13" s="381"/>
      <c r="L13" s="382"/>
      <c r="M13" s="184"/>
      <c r="N13" s="184"/>
      <c r="O13" s="184"/>
      <c r="P13" s="38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3.25" x14ac:dyDescent="0.25">
      <c r="A14" s="187">
        <v>3</v>
      </c>
      <c r="B14" s="186" t="s">
        <v>94</v>
      </c>
      <c r="C14" s="483" t="s">
        <v>527</v>
      </c>
      <c r="D14" s="484" t="s">
        <v>96</v>
      </c>
      <c r="E14" s="463">
        <v>180</v>
      </c>
      <c r="F14" s="195"/>
      <c r="G14" s="198"/>
      <c r="H14" s="195"/>
      <c r="I14" s="187"/>
      <c r="J14" s="195"/>
      <c r="K14" s="381"/>
      <c r="L14" s="382"/>
      <c r="M14" s="184"/>
      <c r="N14" s="184"/>
      <c r="O14" s="184"/>
      <c r="P14" s="383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463" customFormat="1" ht="22.5" x14ac:dyDescent="0.2">
      <c r="A15" s="187">
        <v>4</v>
      </c>
      <c r="B15" s="186" t="s">
        <v>94</v>
      </c>
      <c r="C15" s="479" t="s">
        <v>528</v>
      </c>
      <c r="D15" s="480" t="s">
        <v>96</v>
      </c>
      <c r="E15" s="480">
        <v>120</v>
      </c>
      <c r="F15" s="195"/>
      <c r="G15" s="375"/>
      <c r="H15" s="195"/>
      <c r="I15" s="195"/>
      <c r="J15" s="195"/>
      <c r="K15" s="381"/>
      <c r="L15" s="382"/>
      <c r="M15" s="184"/>
      <c r="N15" s="184"/>
      <c r="O15" s="184"/>
      <c r="P15" s="383"/>
    </row>
    <row r="16" spans="1:1024" s="376" customFormat="1" ht="22.5" x14ac:dyDescent="0.2">
      <c r="A16" s="187">
        <v>5</v>
      </c>
      <c r="B16" s="186" t="s">
        <v>94</v>
      </c>
      <c r="C16" s="479" t="s">
        <v>529</v>
      </c>
      <c r="D16" s="480" t="s">
        <v>96</v>
      </c>
      <c r="E16" s="480">
        <v>130</v>
      </c>
      <c r="F16" s="195"/>
      <c r="G16" s="375"/>
      <c r="H16" s="195"/>
      <c r="I16" s="195"/>
      <c r="J16" s="195"/>
      <c r="K16" s="381"/>
      <c r="L16" s="382"/>
      <c r="M16" s="184"/>
      <c r="N16" s="184"/>
      <c r="O16" s="184"/>
      <c r="P16" s="383"/>
    </row>
    <row r="17" spans="1:1024" s="401" customFormat="1" ht="33.75" x14ac:dyDescent="0.2">
      <c r="A17" s="187">
        <v>6</v>
      </c>
      <c r="B17" s="186" t="s">
        <v>94</v>
      </c>
      <c r="C17" s="479" t="s">
        <v>530</v>
      </c>
      <c r="D17" s="480" t="s">
        <v>96</v>
      </c>
      <c r="E17" s="480">
        <v>120</v>
      </c>
      <c r="F17" s="195"/>
      <c r="G17" s="375"/>
      <c r="H17" s="195"/>
      <c r="I17" s="195"/>
      <c r="J17" s="195"/>
      <c r="K17" s="381"/>
      <c r="L17" s="382"/>
      <c r="M17" s="184"/>
      <c r="N17" s="184"/>
      <c r="O17" s="184"/>
      <c r="P17" s="383"/>
    </row>
    <row r="18" spans="1:1024" x14ac:dyDescent="0.25">
      <c r="A18" s="187">
        <v>7</v>
      </c>
      <c r="B18" s="186" t="s">
        <v>94</v>
      </c>
      <c r="C18" s="479" t="s">
        <v>531</v>
      </c>
      <c r="D18" s="480" t="s">
        <v>166</v>
      </c>
      <c r="E18" s="480">
        <v>8</v>
      </c>
      <c r="F18" s="195"/>
      <c r="G18" s="198"/>
      <c r="H18" s="195"/>
      <c r="I18" s="195"/>
      <c r="J18" s="195"/>
      <c r="K18" s="381"/>
      <c r="L18" s="382"/>
      <c r="M18" s="184"/>
      <c r="N18" s="184"/>
      <c r="O18" s="184"/>
      <c r="P18" s="38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376" customFormat="1" ht="22.5" x14ac:dyDescent="0.2">
      <c r="A19" s="485">
        <v>8</v>
      </c>
      <c r="B19" s="186" t="s">
        <v>94</v>
      </c>
      <c r="C19" s="486" t="s">
        <v>532</v>
      </c>
      <c r="D19" s="487" t="s">
        <v>98</v>
      </c>
      <c r="E19" s="488">
        <v>8</v>
      </c>
      <c r="F19" s="286"/>
      <c r="G19" s="489"/>
      <c r="H19" s="286"/>
      <c r="I19" s="286"/>
      <c r="J19" s="286"/>
      <c r="K19" s="490"/>
      <c r="L19" s="491"/>
      <c r="M19" s="290"/>
      <c r="N19" s="290"/>
      <c r="O19" s="290"/>
      <c r="P19" s="492"/>
    </row>
    <row r="20" spans="1:1024" s="378" customFormat="1" ht="22.5" x14ac:dyDescent="0.2">
      <c r="A20" s="187">
        <v>9</v>
      </c>
      <c r="B20" s="186" t="s">
        <v>94</v>
      </c>
      <c r="C20" s="479" t="s">
        <v>533</v>
      </c>
      <c r="D20" s="480" t="s">
        <v>98</v>
      </c>
      <c r="E20" s="480">
        <v>8</v>
      </c>
      <c r="F20" s="195"/>
      <c r="G20" s="375"/>
      <c r="H20" s="195"/>
      <c r="I20" s="195"/>
      <c r="J20" s="195"/>
      <c r="K20" s="297"/>
      <c r="L20" s="298"/>
      <c r="M20" s="298"/>
      <c r="N20" s="298"/>
      <c r="O20" s="298"/>
      <c r="P20" s="298"/>
      <c r="Q20" s="377"/>
    </row>
    <row r="21" spans="1:1024" s="376" customFormat="1" ht="22.5" x14ac:dyDescent="0.2">
      <c r="A21" s="187">
        <v>10</v>
      </c>
      <c r="B21" s="186" t="s">
        <v>94</v>
      </c>
      <c r="C21" s="479" t="s">
        <v>534</v>
      </c>
      <c r="D21" s="480" t="s">
        <v>166</v>
      </c>
      <c r="E21" s="488">
        <v>8</v>
      </c>
      <c r="F21" s="195"/>
      <c r="G21" s="375"/>
      <c r="H21" s="195"/>
      <c r="I21" s="195"/>
      <c r="J21" s="195"/>
      <c r="K21" s="297"/>
      <c r="L21" s="298"/>
      <c r="M21" s="298"/>
      <c r="N21" s="298"/>
      <c r="O21" s="298"/>
      <c r="P21" s="298"/>
    </row>
    <row r="22" spans="1:1024" x14ac:dyDescent="0.25">
      <c r="A22" s="187">
        <v>11</v>
      </c>
      <c r="B22" s="186" t="s">
        <v>94</v>
      </c>
      <c r="C22" s="479" t="s">
        <v>535</v>
      </c>
      <c r="D22" s="480" t="s">
        <v>98</v>
      </c>
      <c r="E22" s="480">
        <v>180</v>
      </c>
      <c r="F22" s="195"/>
      <c r="G22" s="375"/>
      <c r="H22" s="195"/>
      <c r="I22" s="195"/>
      <c r="J22" s="195"/>
      <c r="K22" s="297"/>
      <c r="L22" s="298"/>
      <c r="M22" s="298"/>
      <c r="N22" s="298"/>
      <c r="O22" s="298"/>
      <c r="P22" s="298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3.25" x14ac:dyDescent="0.25">
      <c r="A23" s="187">
        <v>12</v>
      </c>
      <c r="B23" s="186" t="s">
        <v>94</v>
      </c>
      <c r="C23" s="479" t="s">
        <v>536</v>
      </c>
      <c r="D23" s="480" t="s">
        <v>98</v>
      </c>
      <c r="E23" s="480">
        <v>120</v>
      </c>
      <c r="F23" s="195"/>
      <c r="G23" s="375"/>
      <c r="H23" s="195"/>
      <c r="I23" s="195"/>
      <c r="J23" s="195"/>
      <c r="K23" s="297"/>
      <c r="L23" s="298"/>
      <c r="M23" s="298"/>
      <c r="N23" s="298"/>
      <c r="O23" s="298"/>
      <c r="P23" s="298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378" customFormat="1" ht="22.5" x14ac:dyDescent="0.2">
      <c r="A24" s="187">
        <v>13</v>
      </c>
      <c r="B24" s="186" t="s">
        <v>94</v>
      </c>
      <c r="C24" s="479" t="s">
        <v>537</v>
      </c>
      <c r="D24" s="480" t="s">
        <v>98</v>
      </c>
      <c r="E24" s="480">
        <v>24</v>
      </c>
      <c r="F24" s="195"/>
      <c r="G24" s="375"/>
      <c r="H24" s="195"/>
      <c r="I24" s="195"/>
      <c r="J24" s="195"/>
      <c r="K24" s="297"/>
      <c r="L24" s="298"/>
      <c r="M24" s="298"/>
      <c r="N24" s="298"/>
      <c r="O24" s="298"/>
      <c r="P24" s="298"/>
      <c r="Q24" s="377"/>
    </row>
    <row r="25" spans="1:1024" s="376" customFormat="1" ht="11.25" x14ac:dyDescent="0.2">
      <c r="A25" s="187">
        <v>14</v>
      </c>
      <c r="B25" s="186" t="s">
        <v>94</v>
      </c>
      <c r="C25" s="479" t="s">
        <v>538</v>
      </c>
      <c r="D25" s="480" t="s">
        <v>98</v>
      </c>
      <c r="E25" s="480">
        <v>16</v>
      </c>
      <c r="F25" s="195"/>
      <c r="G25" s="375"/>
      <c r="H25" s="195"/>
      <c r="I25" s="195"/>
      <c r="J25" s="195"/>
      <c r="K25" s="297"/>
      <c r="L25" s="298"/>
      <c r="M25" s="298"/>
      <c r="N25" s="298"/>
      <c r="O25" s="298"/>
      <c r="P25" s="298"/>
    </row>
    <row r="26" spans="1:1024" x14ac:dyDescent="0.25">
      <c r="A26" s="187">
        <v>15</v>
      </c>
      <c r="B26" s="186" t="s">
        <v>94</v>
      </c>
      <c r="C26" s="479" t="s">
        <v>539</v>
      </c>
      <c r="D26" s="480" t="s">
        <v>98</v>
      </c>
      <c r="E26" s="480">
        <v>8</v>
      </c>
      <c r="F26" s="198"/>
      <c r="G26" s="375"/>
      <c r="H26" s="198"/>
      <c r="I26" s="198"/>
      <c r="J26" s="198"/>
      <c r="K26" s="297"/>
      <c r="L26" s="298"/>
      <c r="M26" s="298"/>
      <c r="N26" s="298"/>
      <c r="O26" s="298"/>
      <c r="P26" s="298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 s="187">
        <v>16</v>
      </c>
      <c r="B27" s="186" t="s">
        <v>94</v>
      </c>
      <c r="C27" s="479" t="s">
        <v>540</v>
      </c>
      <c r="D27" s="480" t="s">
        <v>98</v>
      </c>
      <c r="E27" s="480">
        <v>8</v>
      </c>
      <c r="F27" s="198"/>
      <c r="G27" s="375"/>
      <c r="H27" s="227"/>
      <c r="I27" s="227"/>
      <c r="J27" s="198"/>
      <c r="K27" s="297"/>
      <c r="L27" s="298"/>
      <c r="M27" s="298"/>
      <c r="N27" s="298"/>
      <c r="O27" s="298"/>
      <c r="P27" s="298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465" customFormat="1" ht="11.25" x14ac:dyDescent="0.2">
      <c r="A28" s="187">
        <v>17</v>
      </c>
      <c r="B28" s="186" t="s">
        <v>94</v>
      </c>
      <c r="C28" s="479" t="s">
        <v>541</v>
      </c>
      <c r="D28" s="480" t="s">
        <v>542</v>
      </c>
      <c r="E28" s="480">
        <v>1</v>
      </c>
      <c r="F28" s="198"/>
      <c r="G28" s="375"/>
      <c r="H28" s="227"/>
      <c r="I28" s="227"/>
      <c r="J28" s="198"/>
      <c r="K28" s="297"/>
      <c r="L28" s="298"/>
      <c r="M28" s="298"/>
      <c r="N28" s="298"/>
      <c r="O28" s="298"/>
      <c r="P28" s="298"/>
    </row>
    <row r="29" spans="1:1024" s="465" customFormat="1" ht="11.25" x14ac:dyDescent="0.2">
      <c r="A29" s="187">
        <v>18</v>
      </c>
      <c r="B29" s="186" t="s">
        <v>94</v>
      </c>
      <c r="C29" s="479" t="s">
        <v>543</v>
      </c>
      <c r="D29" s="480" t="s">
        <v>96</v>
      </c>
      <c r="E29" s="480">
        <v>130</v>
      </c>
      <c r="F29" s="198"/>
      <c r="G29" s="375"/>
      <c r="H29" s="227"/>
      <c r="I29" s="227"/>
      <c r="J29" s="198"/>
      <c r="K29" s="297"/>
      <c r="L29" s="298"/>
      <c r="M29" s="298"/>
      <c r="N29" s="298"/>
      <c r="O29" s="298"/>
      <c r="P29" s="298"/>
    </row>
    <row r="30" spans="1:1024" s="376" customFormat="1" ht="11.25" x14ac:dyDescent="0.2">
      <c r="A30" s="187">
        <v>19</v>
      </c>
      <c r="B30" s="186" t="s">
        <v>94</v>
      </c>
      <c r="C30" s="479" t="s">
        <v>473</v>
      </c>
      <c r="D30" s="480" t="s">
        <v>166</v>
      </c>
      <c r="E30" s="480">
        <v>1</v>
      </c>
      <c r="F30" s="198"/>
      <c r="G30" s="375"/>
      <c r="H30" s="227"/>
      <c r="I30" s="227"/>
      <c r="J30" s="198"/>
      <c r="K30" s="297"/>
      <c r="L30" s="298"/>
      <c r="M30" s="298"/>
      <c r="N30" s="298"/>
      <c r="O30" s="298"/>
      <c r="P30" s="298"/>
    </row>
    <row r="31" spans="1:1024" s="206" customFormat="1" ht="11.25" x14ac:dyDescent="0.2">
      <c r="A31" s="187">
        <v>20</v>
      </c>
      <c r="B31" s="186" t="s">
        <v>94</v>
      </c>
      <c r="C31" s="479" t="s">
        <v>544</v>
      </c>
      <c r="D31" s="480" t="s">
        <v>96</v>
      </c>
      <c r="E31" s="480">
        <v>140</v>
      </c>
      <c r="F31" s="189"/>
      <c r="G31" s="375"/>
      <c r="H31" s="199"/>
      <c r="I31" s="199"/>
      <c r="J31" s="189"/>
      <c r="K31" s="297"/>
      <c r="L31" s="298"/>
      <c r="M31" s="298"/>
      <c r="N31" s="298"/>
      <c r="O31" s="298"/>
      <c r="P31" s="29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28"/>
      <c r="BD31" s="428"/>
      <c r="BE31" s="428"/>
      <c r="BF31" s="428"/>
      <c r="BG31" s="428"/>
      <c r="BH31" s="428"/>
      <c r="BI31" s="428"/>
      <c r="BJ31" s="428"/>
      <c r="BK31" s="428"/>
      <c r="BL31" s="428"/>
      <c r="BM31" s="428"/>
      <c r="BN31" s="428"/>
      <c r="BO31" s="428"/>
      <c r="BP31" s="428"/>
      <c r="BQ31" s="428"/>
      <c r="BR31" s="428"/>
      <c r="BS31" s="428"/>
      <c r="BT31" s="428"/>
      <c r="BU31" s="428"/>
      <c r="BV31" s="428"/>
      <c r="BW31" s="428"/>
      <c r="BX31" s="428"/>
      <c r="BY31" s="428"/>
      <c r="BZ31" s="428"/>
      <c r="CA31" s="428"/>
      <c r="CB31" s="428"/>
      <c r="CC31" s="428"/>
      <c r="CD31" s="428"/>
      <c r="CE31" s="428"/>
      <c r="CF31" s="428"/>
      <c r="CG31" s="428"/>
      <c r="CH31" s="428"/>
      <c r="CI31" s="428"/>
      <c r="CJ31" s="428"/>
      <c r="CK31" s="428"/>
      <c r="CL31" s="428"/>
      <c r="CM31" s="428"/>
      <c r="CN31" s="428"/>
      <c r="CO31" s="428"/>
      <c r="CP31" s="428"/>
      <c r="CQ31" s="428"/>
      <c r="CR31" s="428"/>
      <c r="CS31" s="428"/>
      <c r="CT31" s="428"/>
      <c r="CU31" s="428"/>
      <c r="CV31" s="428"/>
      <c r="CW31" s="428"/>
      <c r="CX31" s="428"/>
      <c r="CY31" s="428"/>
      <c r="CZ31" s="428"/>
      <c r="DA31" s="428"/>
      <c r="DB31" s="428"/>
      <c r="DC31" s="428"/>
      <c r="DD31" s="428"/>
      <c r="DE31" s="428"/>
      <c r="DF31" s="428"/>
      <c r="DG31" s="428"/>
      <c r="DH31" s="428"/>
      <c r="DI31" s="428"/>
      <c r="DJ31" s="428"/>
      <c r="DK31" s="428"/>
      <c r="DL31" s="428"/>
      <c r="DM31" s="428"/>
      <c r="DN31" s="428"/>
      <c r="DO31" s="428"/>
      <c r="DP31" s="428"/>
      <c r="DQ31" s="428"/>
      <c r="DR31" s="428"/>
      <c r="DS31" s="428"/>
      <c r="DT31" s="428"/>
      <c r="DU31" s="428"/>
      <c r="DV31" s="428"/>
      <c r="DW31" s="428"/>
      <c r="DX31" s="428"/>
      <c r="DY31" s="428"/>
      <c r="DZ31" s="428"/>
      <c r="EA31" s="428"/>
      <c r="EB31" s="428"/>
      <c r="EC31" s="428"/>
      <c r="ED31" s="428"/>
      <c r="EE31" s="428"/>
      <c r="EF31" s="428"/>
      <c r="EG31" s="428"/>
      <c r="EH31" s="428"/>
      <c r="EI31" s="428"/>
      <c r="EJ31" s="428"/>
      <c r="EK31" s="428"/>
      <c r="EL31" s="428"/>
      <c r="EM31" s="428"/>
      <c r="EN31" s="428"/>
      <c r="EO31" s="428"/>
      <c r="EP31" s="428"/>
      <c r="EQ31" s="428"/>
      <c r="ER31" s="428"/>
      <c r="ES31" s="428"/>
      <c r="ET31" s="428"/>
      <c r="EU31" s="428"/>
      <c r="EV31" s="428"/>
      <c r="EW31" s="428"/>
      <c r="EX31" s="428"/>
      <c r="EY31" s="428"/>
      <c r="EZ31" s="428"/>
      <c r="FA31" s="428"/>
      <c r="FB31" s="428"/>
      <c r="FC31" s="428"/>
      <c r="FD31" s="428"/>
      <c r="FE31" s="428"/>
      <c r="FF31" s="428"/>
      <c r="FG31" s="428"/>
      <c r="FH31" s="428"/>
      <c r="FI31" s="428"/>
      <c r="FJ31" s="428"/>
      <c r="FK31" s="428"/>
      <c r="FL31" s="428"/>
      <c r="FM31" s="428"/>
      <c r="FN31" s="428"/>
      <c r="FO31" s="428"/>
      <c r="FP31" s="428"/>
      <c r="FQ31" s="428"/>
      <c r="FR31" s="428"/>
      <c r="FS31" s="428"/>
      <c r="FT31" s="428"/>
      <c r="FU31" s="428"/>
      <c r="FV31" s="428"/>
      <c r="FW31" s="428"/>
      <c r="FX31" s="428"/>
      <c r="FY31" s="428"/>
      <c r="FZ31" s="428"/>
      <c r="GA31" s="428"/>
      <c r="GB31" s="428"/>
      <c r="GC31" s="428"/>
      <c r="GD31" s="428"/>
      <c r="GE31" s="428"/>
      <c r="GF31" s="428"/>
      <c r="GG31" s="428"/>
      <c r="GH31" s="428"/>
      <c r="GI31" s="428"/>
      <c r="GJ31" s="428"/>
      <c r="GK31" s="428"/>
      <c r="GL31" s="428"/>
      <c r="GM31" s="428"/>
      <c r="GN31" s="428"/>
      <c r="GO31" s="428"/>
      <c r="GP31" s="428"/>
      <c r="GQ31" s="428"/>
      <c r="GR31" s="428"/>
      <c r="GS31" s="428"/>
      <c r="GT31" s="428"/>
      <c r="GU31" s="428"/>
      <c r="GV31" s="428"/>
      <c r="GW31" s="428"/>
      <c r="GX31" s="428"/>
      <c r="GY31" s="428"/>
      <c r="GZ31" s="428"/>
      <c r="HA31" s="428"/>
      <c r="HB31" s="428"/>
      <c r="HC31" s="428"/>
      <c r="HD31" s="428"/>
      <c r="HE31" s="428"/>
      <c r="HF31" s="428"/>
      <c r="HG31" s="428"/>
      <c r="HH31" s="428"/>
      <c r="HI31" s="428"/>
      <c r="HJ31" s="428"/>
      <c r="HK31" s="428"/>
      <c r="HL31" s="428"/>
      <c r="HM31" s="428"/>
      <c r="HN31" s="428"/>
      <c r="HO31" s="428"/>
      <c r="HP31" s="428"/>
      <c r="HQ31" s="428"/>
      <c r="HR31" s="428"/>
      <c r="HS31" s="428"/>
      <c r="HT31" s="428"/>
      <c r="HU31" s="428"/>
      <c r="HV31" s="428"/>
      <c r="HW31" s="428"/>
      <c r="HX31" s="428"/>
      <c r="HY31" s="428"/>
      <c r="HZ31" s="428"/>
      <c r="IA31" s="428"/>
      <c r="IB31" s="428"/>
      <c r="IC31" s="428"/>
      <c r="ID31" s="428"/>
      <c r="IE31" s="428"/>
      <c r="IF31" s="428"/>
      <c r="IG31" s="428"/>
      <c r="IH31" s="428"/>
      <c r="II31" s="428"/>
      <c r="IJ31" s="428"/>
      <c r="IK31" s="428"/>
      <c r="IL31" s="428"/>
      <c r="IM31" s="428"/>
      <c r="IN31" s="428"/>
      <c r="IO31" s="428"/>
      <c r="IP31" s="428"/>
      <c r="IQ31" s="428"/>
      <c r="IR31" s="428"/>
      <c r="IS31" s="428"/>
      <c r="IT31" s="428"/>
    </row>
    <row r="32" spans="1:1024" x14ac:dyDescent="0.25">
      <c r="A32" s="187">
        <v>21</v>
      </c>
      <c r="B32" s="186" t="s">
        <v>94</v>
      </c>
      <c r="C32" s="483" t="s">
        <v>545</v>
      </c>
      <c r="D32" s="484" t="s">
        <v>98</v>
      </c>
      <c r="E32" s="484">
        <v>24</v>
      </c>
      <c r="F32" s="216"/>
      <c r="G32" s="216"/>
      <c r="H32" s="216"/>
      <c r="I32" s="216"/>
      <c r="J32" s="216"/>
      <c r="K32" s="297"/>
      <c r="L32" s="298"/>
      <c r="M32" s="298"/>
      <c r="N32" s="298"/>
      <c r="O32" s="298"/>
      <c r="P32" s="298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430"/>
      <c r="BJ32" s="430"/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  <c r="BX32" s="430"/>
      <c r="BY32" s="430"/>
      <c r="BZ32" s="430"/>
      <c r="CA32" s="430"/>
      <c r="CB32" s="430"/>
      <c r="CC32" s="430"/>
      <c r="CD32" s="430"/>
      <c r="CE32" s="430"/>
      <c r="CF32" s="430"/>
      <c r="CG32" s="430"/>
      <c r="CH32" s="430"/>
      <c r="CI32" s="430"/>
      <c r="CJ32" s="430"/>
      <c r="CK32" s="430"/>
      <c r="CL32" s="430"/>
      <c r="CM32" s="430"/>
      <c r="CN32" s="430"/>
      <c r="CO32" s="430"/>
      <c r="CP32" s="430"/>
      <c r="CQ32" s="430"/>
      <c r="CR32" s="430"/>
      <c r="CS32" s="430"/>
      <c r="CT32" s="430"/>
      <c r="CU32" s="430"/>
      <c r="CV32" s="430"/>
      <c r="CW32" s="430"/>
      <c r="CX32" s="430"/>
      <c r="CY32" s="430"/>
      <c r="CZ32" s="430"/>
      <c r="DA32" s="430"/>
      <c r="DB32" s="430"/>
      <c r="DC32" s="430"/>
      <c r="DD32" s="430"/>
      <c r="DE32" s="430"/>
      <c r="DF32" s="430"/>
      <c r="DG32" s="430"/>
      <c r="DH32" s="430"/>
      <c r="DI32" s="430"/>
      <c r="DJ32" s="430"/>
      <c r="DK32" s="430"/>
      <c r="DL32" s="430"/>
      <c r="DM32" s="430"/>
      <c r="DN32" s="430"/>
      <c r="DO32" s="430"/>
      <c r="DP32" s="430"/>
      <c r="DQ32" s="430"/>
      <c r="DR32" s="430"/>
      <c r="DS32" s="430"/>
      <c r="DT32" s="430"/>
      <c r="DU32" s="430"/>
      <c r="DV32" s="430"/>
      <c r="DW32" s="430"/>
      <c r="DX32" s="430"/>
      <c r="DY32" s="430"/>
      <c r="DZ32" s="430"/>
      <c r="EA32" s="430"/>
      <c r="EB32" s="430"/>
      <c r="EC32" s="430"/>
      <c r="ED32" s="430"/>
      <c r="EE32" s="430"/>
      <c r="EF32" s="430"/>
      <c r="EG32" s="430"/>
      <c r="EH32" s="430"/>
      <c r="EI32" s="430"/>
      <c r="EJ32" s="430"/>
      <c r="EK32" s="430"/>
      <c r="EL32" s="430"/>
      <c r="EM32" s="430"/>
      <c r="EN32" s="430"/>
      <c r="EO32" s="430"/>
      <c r="EP32" s="430"/>
      <c r="EQ32" s="430"/>
      <c r="ER32" s="430"/>
      <c r="ES32" s="430"/>
      <c r="ET32" s="430"/>
      <c r="EU32" s="430"/>
      <c r="EV32" s="430"/>
      <c r="EW32" s="430"/>
      <c r="EX32" s="430"/>
      <c r="EY32" s="430"/>
      <c r="EZ32" s="430"/>
      <c r="FA32" s="430"/>
      <c r="FB32" s="430"/>
      <c r="FC32" s="430"/>
      <c r="FD32" s="430"/>
      <c r="FE32" s="430"/>
      <c r="FF32" s="430"/>
      <c r="FG32" s="430"/>
      <c r="FH32" s="430"/>
      <c r="FI32" s="430"/>
      <c r="FJ32" s="430"/>
      <c r="FK32" s="430"/>
      <c r="FL32" s="430"/>
      <c r="FM32" s="430"/>
      <c r="FN32" s="430"/>
      <c r="FO32" s="430"/>
      <c r="FP32" s="430"/>
      <c r="FQ32" s="430"/>
      <c r="FR32" s="430"/>
      <c r="FS32" s="430"/>
      <c r="FT32" s="430"/>
      <c r="FU32" s="430"/>
      <c r="FV32" s="430"/>
      <c r="FW32" s="430"/>
      <c r="FX32" s="430"/>
      <c r="FY32" s="430"/>
      <c r="FZ32" s="430"/>
      <c r="GA32" s="430"/>
      <c r="GB32" s="430"/>
      <c r="GC32" s="430"/>
      <c r="GD32" s="430"/>
      <c r="GE32" s="430"/>
      <c r="GF32" s="430"/>
      <c r="GG32" s="430"/>
      <c r="GH32" s="430"/>
      <c r="GI32" s="430"/>
      <c r="GJ32" s="430"/>
      <c r="GK32" s="430"/>
      <c r="GL32" s="430"/>
      <c r="GM32" s="430"/>
      <c r="GN32" s="430"/>
      <c r="GO32" s="430"/>
      <c r="GP32" s="430"/>
      <c r="GQ32" s="430"/>
      <c r="GR32" s="430"/>
      <c r="GS32" s="430"/>
      <c r="GT32" s="430"/>
      <c r="GU32" s="430"/>
      <c r="GV32" s="430"/>
      <c r="GW32" s="430"/>
      <c r="GX32" s="430"/>
      <c r="GY32" s="430"/>
      <c r="GZ32" s="430"/>
      <c r="HA32" s="430"/>
      <c r="HB32" s="430"/>
      <c r="HC32" s="430"/>
      <c r="HD32" s="430"/>
      <c r="HE32" s="430"/>
      <c r="HF32" s="430"/>
      <c r="HG32" s="430"/>
      <c r="HH32" s="430"/>
      <c r="HI32" s="430"/>
      <c r="HJ32" s="430"/>
      <c r="HK32" s="430"/>
      <c r="HL32" s="430"/>
      <c r="HM32" s="430"/>
      <c r="HN32" s="430"/>
      <c r="HO32" s="430"/>
      <c r="HP32" s="430"/>
      <c r="HQ32" s="430"/>
      <c r="HR32" s="430"/>
      <c r="HS32" s="430"/>
      <c r="HT32" s="430"/>
      <c r="HU32" s="430"/>
      <c r="HV32" s="430"/>
      <c r="HW32" s="430"/>
      <c r="HX32" s="430"/>
      <c r="HY32" s="430"/>
      <c r="HZ32" s="430"/>
      <c r="IA32" s="430"/>
      <c r="IB32" s="430"/>
      <c r="IC32" s="430"/>
      <c r="ID32" s="430"/>
      <c r="IE32" s="430"/>
      <c r="IF32" s="430"/>
      <c r="IG32" s="430"/>
      <c r="IH32" s="430"/>
      <c r="II32" s="430"/>
      <c r="IJ32" s="430"/>
      <c r="IK32" s="430"/>
      <c r="IL32" s="430"/>
      <c r="IM32" s="430"/>
      <c r="IN32" s="430"/>
      <c r="IO32" s="430"/>
      <c r="IP32" s="430"/>
      <c r="IQ32" s="430"/>
      <c r="IR32" s="430"/>
      <c r="IS32" s="430"/>
      <c r="IT32" s="430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 s="187">
        <v>22</v>
      </c>
      <c r="B33" s="186" t="s">
        <v>94</v>
      </c>
      <c r="C33" s="483" t="s">
        <v>546</v>
      </c>
      <c r="D33" s="484" t="s">
        <v>166</v>
      </c>
      <c r="E33" s="484">
        <v>1</v>
      </c>
      <c r="F33" s="216"/>
      <c r="G33" s="216"/>
      <c r="H33" s="216"/>
      <c r="I33" s="216"/>
      <c r="J33" s="216"/>
      <c r="K33" s="297"/>
      <c r="L33" s="298"/>
      <c r="M33" s="298"/>
      <c r="N33" s="298"/>
      <c r="O33" s="298"/>
      <c r="P33" s="298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  <c r="AZ33" s="430"/>
      <c r="BA33" s="430"/>
      <c r="BB33" s="430"/>
      <c r="BC33" s="430"/>
      <c r="BD33" s="430"/>
      <c r="BE33" s="430"/>
      <c r="BF33" s="430"/>
      <c r="BG33" s="430"/>
      <c r="BH33" s="430"/>
      <c r="BI33" s="430"/>
      <c r="BJ33" s="430"/>
      <c r="BK33" s="430"/>
      <c r="BL33" s="430"/>
      <c r="BM33" s="430"/>
      <c r="BN33" s="430"/>
      <c r="BO33" s="430"/>
      <c r="BP33" s="430"/>
      <c r="BQ33" s="430"/>
      <c r="BR33" s="430"/>
      <c r="BS33" s="430"/>
      <c r="BT33" s="430"/>
      <c r="BU33" s="430"/>
      <c r="BV33" s="430"/>
      <c r="BW33" s="430"/>
      <c r="BX33" s="430"/>
      <c r="BY33" s="430"/>
      <c r="BZ33" s="430"/>
      <c r="CA33" s="430"/>
      <c r="CB33" s="430"/>
      <c r="CC33" s="430"/>
      <c r="CD33" s="430"/>
      <c r="CE33" s="430"/>
      <c r="CF33" s="430"/>
      <c r="CG33" s="430"/>
      <c r="CH33" s="430"/>
      <c r="CI33" s="430"/>
      <c r="CJ33" s="430"/>
      <c r="CK33" s="430"/>
      <c r="CL33" s="430"/>
      <c r="CM33" s="430"/>
      <c r="CN33" s="430"/>
      <c r="CO33" s="430"/>
      <c r="CP33" s="430"/>
      <c r="CQ33" s="430"/>
      <c r="CR33" s="430"/>
      <c r="CS33" s="430"/>
      <c r="CT33" s="430"/>
      <c r="CU33" s="430"/>
      <c r="CV33" s="430"/>
      <c r="CW33" s="430"/>
      <c r="CX33" s="430"/>
      <c r="CY33" s="430"/>
      <c r="CZ33" s="430"/>
      <c r="DA33" s="430"/>
      <c r="DB33" s="430"/>
      <c r="DC33" s="430"/>
      <c r="DD33" s="430"/>
      <c r="DE33" s="430"/>
      <c r="DF33" s="430"/>
      <c r="DG33" s="430"/>
      <c r="DH33" s="430"/>
      <c r="DI33" s="430"/>
      <c r="DJ33" s="430"/>
      <c r="DK33" s="430"/>
      <c r="DL33" s="430"/>
      <c r="DM33" s="430"/>
      <c r="DN33" s="430"/>
      <c r="DO33" s="430"/>
      <c r="DP33" s="430"/>
      <c r="DQ33" s="430"/>
      <c r="DR33" s="430"/>
      <c r="DS33" s="430"/>
      <c r="DT33" s="430"/>
      <c r="DU33" s="430"/>
      <c r="DV33" s="430"/>
      <c r="DW33" s="430"/>
      <c r="DX33" s="430"/>
      <c r="DY33" s="430"/>
      <c r="DZ33" s="430"/>
      <c r="EA33" s="430"/>
      <c r="EB33" s="430"/>
      <c r="EC33" s="430"/>
      <c r="ED33" s="430"/>
      <c r="EE33" s="430"/>
      <c r="EF33" s="430"/>
      <c r="EG33" s="430"/>
      <c r="EH33" s="430"/>
      <c r="EI33" s="430"/>
      <c r="EJ33" s="430"/>
      <c r="EK33" s="430"/>
      <c r="EL33" s="430"/>
      <c r="EM33" s="430"/>
      <c r="EN33" s="430"/>
      <c r="EO33" s="430"/>
      <c r="EP33" s="430"/>
      <c r="EQ33" s="430"/>
      <c r="ER33" s="430"/>
      <c r="ES33" s="430"/>
      <c r="ET33" s="430"/>
      <c r="EU33" s="430"/>
      <c r="EV33" s="430"/>
      <c r="EW33" s="430"/>
      <c r="EX33" s="430"/>
      <c r="EY33" s="430"/>
      <c r="EZ33" s="430"/>
      <c r="FA33" s="430"/>
      <c r="FB33" s="430"/>
      <c r="FC33" s="430"/>
      <c r="FD33" s="430"/>
      <c r="FE33" s="430"/>
      <c r="FF33" s="430"/>
      <c r="FG33" s="430"/>
      <c r="FH33" s="430"/>
      <c r="FI33" s="430"/>
      <c r="FJ33" s="430"/>
      <c r="FK33" s="430"/>
      <c r="FL33" s="430"/>
      <c r="FM33" s="430"/>
      <c r="FN33" s="430"/>
      <c r="FO33" s="430"/>
      <c r="FP33" s="430"/>
      <c r="FQ33" s="430"/>
      <c r="FR33" s="430"/>
      <c r="FS33" s="430"/>
      <c r="FT33" s="430"/>
      <c r="FU33" s="430"/>
      <c r="FV33" s="430"/>
      <c r="FW33" s="430"/>
      <c r="FX33" s="430"/>
      <c r="FY33" s="430"/>
      <c r="FZ33" s="430"/>
      <c r="GA33" s="430"/>
      <c r="GB33" s="430"/>
      <c r="GC33" s="430"/>
      <c r="GD33" s="430"/>
      <c r="GE33" s="430"/>
      <c r="GF33" s="430"/>
      <c r="GG33" s="430"/>
      <c r="GH33" s="430"/>
      <c r="GI33" s="430"/>
      <c r="GJ33" s="430"/>
      <c r="GK33" s="430"/>
      <c r="GL33" s="430"/>
      <c r="GM33" s="430"/>
      <c r="GN33" s="430"/>
      <c r="GO33" s="430"/>
      <c r="GP33" s="430"/>
      <c r="GQ33" s="430"/>
      <c r="GR33" s="430"/>
      <c r="GS33" s="430"/>
      <c r="GT33" s="430"/>
      <c r="GU33" s="430"/>
      <c r="GV33" s="430"/>
      <c r="GW33" s="430"/>
      <c r="GX33" s="430"/>
      <c r="GY33" s="430"/>
      <c r="GZ33" s="430"/>
      <c r="HA33" s="430"/>
      <c r="HB33" s="430"/>
      <c r="HC33" s="430"/>
      <c r="HD33" s="430"/>
      <c r="HE33" s="430"/>
      <c r="HF33" s="430"/>
      <c r="HG33" s="430"/>
      <c r="HH33" s="430"/>
      <c r="HI33" s="430"/>
      <c r="HJ33" s="430"/>
      <c r="HK33" s="430"/>
      <c r="HL33" s="430"/>
      <c r="HM33" s="430"/>
      <c r="HN33" s="430"/>
      <c r="HO33" s="430"/>
      <c r="HP33" s="430"/>
      <c r="HQ33" s="430"/>
      <c r="HR33" s="430"/>
      <c r="HS33" s="430"/>
      <c r="HT33" s="430"/>
      <c r="HU33" s="430"/>
      <c r="HV33" s="430"/>
      <c r="HW33" s="430"/>
      <c r="HX33" s="430"/>
      <c r="HY33" s="430"/>
      <c r="HZ33" s="430"/>
      <c r="IA33" s="430"/>
      <c r="IB33" s="430"/>
      <c r="IC33" s="430"/>
      <c r="ID33" s="430"/>
      <c r="IE33" s="430"/>
      <c r="IF33" s="430"/>
      <c r="IG33" s="430"/>
      <c r="IH33" s="430"/>
      <c r="II33" s="430"/>
      <c r="IJ33" s="430"/>
      <c r="IK33" s="430"/>
      <c r="IL33" s="430"/>
      <c r="IM33" s="430"/>
      <c r="IN33" s="430"/>
      <c r="IO33" s="430"/>
      <c r="IP33" s="430"/>
      <c r="IQ33" s="430"/>
      <c r="IR33" s="430"/>
      <c r="IS33" s="430"/>
      <c r="IT33" s="430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376" customFormat="1" ht="11.25" x14ac:dyDescent="0.2">
      <c r="A34" s="187">
        <v>23</v>
      </c>
      <c r="B34" s="186" t="s">
        <v>94</v>
      </c>
      <c r="C34" s="483" t="s">
        <v>547</v>
      </c>
      <c r="D34" s="484" t="s">
        <v>166</v>
      </c>
      <c r="E34" s="484">
        <v>15</v>
      </c>
      <c r="F34" s="198"/>
      <c r="G34" s="375"/>
      <c r="H34" s="227"/>
      <c r="I34" s="227"/>
      <c r="J34" s="198"/>
      <c r="K34" s="297"/>
      <c r="L34" s="298"/>
      <c r="M34" s="298"/>
      <c r="N34" s="298"/>
      <c r="O34" s="298"/>
      <c r="P34" s="298"/>
    </row>
    <row r="35" spans="1:1024" s="206" customFormat="1" ht="11.25" x14ac:dyDescent="0.2">
      <c r="A35" s="187">
        <v>24</v>
      </c>
      <c r="B35" s="186" t="s">
        <v>94</v>
      </c>
      <c r="C35" s="483" t="s">
        <v>548</v>
      </c>
      <c r="D35" s="484" t="s">
        <v>102</v>
      </c>
      <c r="E35" s="484">
        <v>70</v>
      </c>
      <c r="F35" s="189"/>
      <c r="G35" s="375"/>
      <c r="H35" s="199"/>
      <c r="I35" s="199"/>
      <c r="J35" s="189"/>
      <c r="K35" s="297"/>
      <c r="L35" s="298"/>
      <c r="M35" s="298"/>
      <c r="N35" s="298"/>
      <c r="O35" s="298"/>
      <c r="P35" s="29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L35" s="428"/>
      <c r="AM35" s="428"/>
      <c r="AN35" s="428"/>
      <c r="AO35" s="428"/>
      <c r="AP35" s="428"/>
      <c r="AQ35" s="428"/>
      <c r="AR35" s="428"/>
      <c r="AS35" s="428"/>
      <c r="AT35" s="428"/>
      <c r="AU35" s="428"/>
      <c r="AV35" s="428"/>
      <c r="AW35" s="428"/>
      <c r="AX35" s="428"/>
      <c r="AY35" s="428"/>
      <c r="AZ35" s="428"/>
      <c r="BA35" s="428"/>
      <c r="BB35" s="428"/>
      <c r="BC35" s="428"/>
      <c r="BD35" s="428"/>
      <c r="BE35" s="428"/>
      <c r="BF35" s="428"/>
      <c r="BG35" s="428"/>
      <c r="BH35" s="428"/>
      <c r="BI35" s="428"/>
      <c r="BJ35" s="428"/>
      <c r="BK35" s="428"/>
      <c r="BL35" s="428"/>
      <c r="BM35" s="428"/>
      <c r="BN35" s="428"/>
      <c r="BO35" s="428"/>
      <c r="BP35" s="428"/>
      <c r="BQ35" s="428"/>
      <c r="BR35" s="428"/>
      <c r="BS35" s="428"/>
      <c r="BT35" s="428"/>
      <c r="BU35" s="428"/>
      <c r="BV35" s="428"/>
      <c r="BW35" s="428"/>
      <c r="BX35" s="428"/>
      <c r="BY35" s="428"/>
      <c r="BZ35" s="428"/>
      <c r="CA35" s="428"/>
      <c r="CB35" s="428"/>
      <c r="CC35" s="428"/>
      <c r="CD35" s="428"/>
      <c r="CE35" s="428"/>
      <c r="CF35" s="428"/>
      <c r="CG35" s="428"/>
      <c r="CH35" s="428"/>
      <c r="CI35" s="428"/>
      <c r="CJ35" s="428"/>
      <c r="CK35" s="428"/>
      <c r="CL35" s="428"/>
      <c r="CM35" s="428"/>
      <c r="CN35" s="428"/>
      <c r="CO35" s="428"/>
      <c r="CP35" s="428"/>
      <c r="CQ35" s="428"/>
      <c r="CR35" s="428"/>
      <c r="CS35" s="428"/>
      <c r="CT35" s="428"/>
      <c r="CU35" s="428"/>
      <c r="CV35" s="428"/>
      <c r="CW35" s="428"/>
      <c r="CX35" s="428"/>
      <c r="CY35" s="428"/>
      <c r="CZ35" s="428"/>
      <c r="DA35" s="428"/>
      <c r="DB35" s="428"/>
      <c r="DC35" s="428"/>
      <c r="DD35" s="428"/>
      <c r="DE35" s="428"/>
      <c r="DF35" s="428"/>
      <c r="DG35" s="428"/>
      <c r="DH35" s="428"/>
      <c r="DI35" s="428"/>
      <c r="DJ35" s="428"/>
      <c r="DK35" s="428"/>
      <c r="DL35" s="428"/>
      <c r="DM35" s="428"/>
      <c r="DN35" s="428"/>
      <c r="DO35" s="428"/>
      <c r="DP35" s="428"/>
      <c r="DQ35" s="428"/>
      <c r="DR35" s="428"/>
      <c r="DS35" s="428"/>
      <c r="DT35" s="428"/>
      <c r="DU35" s="428"/>
      <c r="DV35" s="428"/>
      <c r="DW35" s="428"/>
      <c r="DX35" s="428"/>
      <c r="DY35" s="428"/>
      <c r="DZ35" s="428"/>
      <c r="EA35" s="428"/>
      <c r="EB35" s="428"/>
      <c r="EC35" s="428"/>
      <c r="ED35" s="428"/>
      <c r="EE35" s="428"/>
      <c r="EF35" s="428"/>
      <c r="EG35" s="428"/>
      <c r="EH35" s="428"/>
      <c r="EI35" s="428"/>
      <c r="EJ35" s="428"/>
      <c r="EK35" s="428"/>
      <c r="EL35" s="428"/>
      <c r="EM35" s="428"/>
      <c r="EN35" s="428"/>
      <c r="EO35" s="428"/>
      <c r="EP35" s="428"/>
      <c r="EQ35" s="428"/>
      <c r="ER35" s="428"/>
      <c r="ES35" s="428"/>
      <c r="ET35" s="428"/>
      <c r="EU35" s="428"/>
      <c r="EV35" s="428"/>
      <c r="EW35" s="428"/>
      <c r="EX35" s="428"/>
      <c r="EY35" s="428"/>
      <c r="EZ35" s="428"/>
      <c r="FA35" s="428"/>
      <c r="FB35" s="428"/>
      <c r="FC35" s="428"/>
      <c r="FD35" s="428"/>
      <c r="FE35" s="428"/>
      <c r="FF35" s="428"/>
      <c r="FG35" s="428"/>
      <c r="FH35" s="428"/>
      <c r="FI35" s="428"/>
      <c r="FJ35" s="428"/>
      <c r="FK35" s="428"/>
      <c r="FL35" s="428"/>
      <c r="FM35" s="428"/>
      <c r="FN35" s="428"/>
      <c r="FO35" s="428"/>
      <c r="FP35" s="428"/>
      <c r="FQ35" s="428"/>
      <c r="FR35" s="428"/>
      <c r="FS35" s="428"/>
      <c r="FT35" s="428"/>
      <c r="FU35" s="428"/>
      <c r="FV35" s="428"/>
      <c r="FW35" s="428"/>
      <c r="FX35" s="428"/>
      <c r="FY35" s="428"/>
      <c r="FZ35" s="428"/>
      <c r="GA35" s="428"/>
      <c r="GB35" s="428"/>
      <c r="GC35" s="428"/>
      <c r="GD35" s="428"/>
      <c r="GE35" s="428"/>
      <c r="GF35" s="428"/>
      <c r="GG35" s="428"/>
      <c r="GH35" s="428"/>
      <c r="GI35" s="428"/>
      <c r="GJ35" s="428"/>
      <c r="GK35" s="428"/>
      <c r="GL35" s="428"/>
      <c r="GM35" s="428"/>
      <c r="GN35" s="428"/>
      <c r="GO35" s="428"/>
      <c r="GP35" s="428"/>
      <c r="GQ35" s="428"/>
      <c r="GR35" s="428"/>
      <c r="GS35" s="428"/>
      <c r="GT35" s="428"/>
      <c r="GU35" s="428"/>
      <c r="GV35" s="428"/>
      <c r="GW35" s="428"/>
      <c r="GX35" s="428"/>
      <c r="GY35" s="428"/>
      <c r="GZ35" s="428"/>
      <c r="HA35" s="428"/>
      <c r="HB35" s="428"/>
      <c r="HC35" s="428"/>
      <c r="HD35" s="428"/>
      <c r="HE35" s="428"/>
      <c r="HF35" s="428"/>
      <c r="HG35" s="428"/>
      <c r="HH35" s="428"/>
      <c r="HI35" s="428"/>
      <c r="HJ35" s="428"/>
      <c r="HK35" s="428"/>
      <c r="HL35" s="428"/>
      <c r="HM35" s="428"/>
      <c r="HN35" s="428"/>
      <c r="HO35" s="428"/>
      <c r="HP35" s="428"/>
      <c r="HQ35" s="428"/>
      <c r="HR35" s="428"/>
      <c r="HS35" s="428"/>
      <c r="HT35" s="428"/>
      <c r="HU35" s="428"/>
      <c r="HV35" s="428"/>
      <c r="HW35" s="428"/>
      <c r="HX35" s="428"/>
      <c r="HY35" s="428"/>
      <c r="HZ35" s="428"/>
      <c r="IA35" s="428"/>
      <c r="IB35" s="428"/>
      <c r="IC35" s="428"/>
      <c r="ID35" s="428"/>
      <c r="IE35" s="428"/>
      <c r="IF35" s="428"/>
      <c r="IG35" s="428"/>
      <c r="IH35" s="428"/>
      <c r="II35" s="428"/>
      <c r="IJ35" s="428"/>
      <c r="IK35" s="428"/>
      <c r="IL35" s="428"/>
      <c r="IM35" s="428"/>
      <c r="IN35" s="428"/>
      <c r="IO35" s="428"/>
      <c r="IP35" s="428"/>
      <c r="IQ35" s="428"/>
      <c r="IR35" s="428"/>
      <c r="IS35" s="428"/>
      <c r="IT35" s="428"/>
    </row>
    <row r="36" spans="1:1024" x14ac:dyDescent="0.25">
      <c r="A36" s="187">
        <v>25</v>
      </c>
      <c r="B36" s="186" t="s">
        <v>94</v>
      </c>
      <c r="C36" s="483" t="s">
        <v>549</v>
      </c>
      <c r="D36" s="484" t="s">
        <v>166</v>
      </c>
      <c r="E36" s="484">
        <v>1</v>
      </c>
      <c r="F36" s="216"/>
      <c r="G36" s="216"/>
      <c r="H36" s="216"/>
      <c r="I36" s="216"/>
      <c r="J36" s="216"/>
      <c r="K36" s="297"/>
      <c r="L36" s="298"/>
      <c r="M36" s="298"/>
      <c r="N36" s="298"/>
      <c r="O36" s="298"/>
      <c r="P36" s="298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  <c r="AY36" s="430"/>
      <c r="AZ36" s="430"/>
      <c r="BA36" s="430"/>
      <c r="BB36" s="430"/>
      <c r="BC36" s="430"/>
      <c r="BD36" s="430"/>
      <c r="BE36" s="430"/>
      <c r="BF36" s="430"/>
      <c r="BG36" s="430"/>
      <c r="BH36" s="430"/>
      <c r="BI36" s="430"/>
      <c r="BJ36" s="430"/>
      <c r="BK36" s="430"/>
      <c r="BL36" s="430"/>
      <c r="BM36" s="430"/>
      <c r="BN36" s="430"/>
      <c r="BO36" s="430"/>
      <c r="BP36" s="430"/>
      <c r="BQ36" s="430"/>
      <c r="BR36" s="430"/>
      <c r="BS36" s="430"/>
      <c r="BT36" s="430"/>
      <c r="BU36" s="430"/>
      <c r="BV36" s="430"/>
      <c r="BW36" s="430"/>
      <c r="BX36" s="430"/>
      <c r="BY36" s="430"/>
      <c r="BZ36" s="430"/>
      <c r="CA36" s="430"/>
      <c r="CB36" s="430"/>
      <c r="CC36" s="430"/>
      <c r="CD36" s="430"/>
      <c r="CE36" s="430"/>
      <c r="CF36" s="430"/>
      <c r="CG36" s="430"/>
      <c r="CH36" s="430"/>
      <c r="CI36" s="430"/>
      <c r="CJ36" s="430"/>
      <c r="CK36" s="430"/>
      <c r="CL36" s="430"/>
      <c r="CM36" s="430"/>
      <c r="CN36" s="430"/>
      <c r="CO36" s="430"/>
      <c r="CP36" s="430"/>
      <c r="CQ36" s="430"/>
      <c r="CR36" s="430"/>
      <c r="CS36" s="430"/>
      <c r="CT36" s="430"/>
      <c r="CU36" s="430"/>
      <c r="CV36" s="430"/>
      <c r="CW36" s="430"/>
      <c r="CX36" s="430"/>
      <c r="CY36" s="430"/>
      <c r="CZ36" s="430"/>
      <c r="DA36" s="430"/>
      <c r="DB36" s="430"/>
      <c r="DC36" s="430"/>
      <c r="DD36" s="430"/>
      <c r="DE36" s="430"/>
      <c r="DF36" s="430"/>
      <c r="DG36" s="430"/>
      <c r="DH36" s="430"/>
      <c r="DI36" s="430"/>
      <c r="DJ36" s="430"/>
      <c r="DK36" s="430"/>
      <c r="DL36" s="430"/>
      <c r="DM36" s="430"/>
      <c r="DN36" s="430"/>
      <c r="DO36" s="430"/>
      <c r="DP36" s="430"/>
      <c r="DQ36" s="430"/>
      <c r="DR36" s="430"/>
      <c r="DS36" s="430"/>
      <c r="DT36" s="430"/>
      <c r="DU36" s="430"/>
      <c r="DV36" s="430"/>
      <c r="DW36" s="430"/>
      <c r="DX36" s="430"/>
      <c r="DY36" s="430"/>
      <c r="DZ36" s="430"/>
      <c r="EA36" s="430"/>
      <c r="EB36" s="430"/>
      <c r="EC36" s="430"/>
      <c r="ED36" s="430"/>
      <c r="EE36" s="430"/>
      <c r="EF36" s="430"/>
      <c r="EG36" s="430"/>
      <c r="EH36" s="430"/>
      <c r="EI36" s="430"/>
      <c r="EJ36" s="430"/>
      <c r="EK36" s="430"/>
      <c r="EL36" s="430"/>
      <c r="EM36" s="430"/>
      <c r="EN36" s="430"/>
      <c r="EO36" s="430"/>
      <c r="EP36" s="430"/>
      <c r="EQ36" s="430"/>
      <c r="ER36" s="430"/>
      <c r="ES36" s="430"/>
      <c r="ET36" s="430"/>
      <c r="EU36" s="430"/>
      <c r="EV36" s="430"/>
      <c r="EW36" s="430"/>
      <c r="EX36" s="430"/>
      <c r="EY36" s="430"/>
      <c r="EZ36" s="430"/>
      <c r="FA36" s="430"/>
      <c r="FB36" s="430"/>
      <c r="FC36" s="430"/>
      <c r="FD36" s="430"/>
      <c r="FE36" s="430"/>
      <c r="FF36" s="430"/>
      <c r="FG36" s="430"/>
      <c r="FH36" s="430"/>
      <c r="FI36" s="430"/>
      <c r="FJ36" s="430"/>
      <c r="FK36" s="430"/>
      <c r="FL36" s="430"/>
      <c r="FM36" s="430"/>
      <c r="FN36" s="430"/>
      <c r="FO36" s="430"/>
      <c r="FP36" s="430"/>
      <c r="FQ36" s="430"/>
      <c r="FR36" s="430"/>
      <c r="FS36" s="430"/>
      <c r="FT36" s="430"/>
      <c r="FU36" s="430"/>
      <c r="FV36" s="430"/>
      <c r="FW36" s="430"/>
      <c r="FX36" s="430"/>
      <c r="FY36" s="430"/>
      <c r="FZ36" s="430"/>
      <c r="GA36" s="430"/>
      <c r="GB36" s="430"/>
      <c r="GC36" s="430"/>
      <c r="GD36" s="430"/>
      <c r="GE36" s="430"/>
      <c r="GF36" s="430"/>
      <c r="GG36" s="430"/>
      <c r="GH36" s="430"/>
      <c r="GI36" s="430"/>
      <c r="GJ36" s="430"/>
      <c r="GK36" s="430"/>
      <c r="GL36" s="430"/>
      <c r="GM36" s="430"/>
      <c r="GN36" s="430"/>
      <c r="GO36" s="430"/>
      <c r="GP36" s="430"/>
      <c r="GQ36" s="430"/>
      <c r="GR36" s="430"/>
      <c r="GS36" s="430"/>
      <c r="GT36" s="430"/>
      <c r="GU36" s="430"/>
      <c r="GV36" s="430"/>
      <c r="GW36" s="430"/>
      <c r="GX36" s="430"/>
      <c r="GY36" s="430"/>
      <c r="GZ36" s="430"/>
      <c r="HA36" s="430"/>
      <c r="HB36" s="430"/>
      <c r="HC36" s="430"/>
      <c r="HD36" s="430"/>
      <c r="HE36" s="430"/>
      <c r="HF36" s="430"/>
      <c r="HG36" s="430"/>
      <c r="HH36" s="430"/>
      <c r="HI36" s="430"/>
      <c r="HJ36" s="430"/>
      <c r="HK36" s="430"/>
      <c r="HL36" s="430"/>
      <c r="HM36" s="430"/>
      <c r="HN36" s="430"/>
      <c r="HO36" s="430"/>
      <c r="HP36" s="430"/>
      <c r="HQ36" s="430"/>
      <c r="HR36" s="430"/>
      <c r="HS36" s="430"/>
      <c r="HT36" s="430"/>
      <c r="HU36" s="430"/>
      <c r="HV36" s="430"/>
      <c r="HW36" s="430"/>
      <c r="HX36" s="430"/>
      <c r="HY36" s="430"/>
      <c r="HZ36" s="430"/>
      <c r="IA36" s="430"/>
      <c r="IB36" s="430"/>
      <c r="IC36" s="430"/>
      <c r="ID36" s="430"/>
      <c r="IE36" s="430"/>
      <c r="IF36" s="430"/>
      <c r="IG36" s="430"/>
      <c r="IH36" s="430"/>
      <c r="II36" s="430"/>
      <c r="IJ36" s="430"/>
      <c r="IK36" s="430"/>
      <c r="IL36" s="430"/>
      <c r="IM36" s="430"/>
      <c r="IN36" s="430"/>
      <c r="IO36" s="430"/>
      <c r="IP36" s="430"/>
      <c r="IQ36" s="430"/>
      <c r="IR36" s="430"/>
      <c r="IS36" s="430"/>
      <c r="IT36" s="430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187">
        <v>26</v>
      </c>
      <c r="B37" s="186" t="s">
        <v>94</v>
      </c>
      <c r="C37" s="479" t="s">
        <v>550</v>
      </c>
      <c r="D37" s="480" t="s">
        <v>166</v>
      </c>
      <c r="E37" s="480">
        <v>1</v>
      </c>
      <c r="F37" s="216"/>
      <c r="G37" s="216"/>
      <c r="H37" s="216"/>
      <c r="I37" s="216"/>
      <c r="J37" s="216"/>
      <c r="K37" s="297"/>
      <c r="L37" s="298"/>
      <c r="M37" s="298"/>
      <c r="N37" s="298"/>
      <c r="O37" s="298"/>
      <c r="P37" s="298"/>
      <c r="Q37" s="430"/>
      <c r="R37" s="430"/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  <c r="AY37" s="430"/>
      <c r="AZ37" s="430"/>
      <c r="BA37" s="430"/>
      <c r="BB37" s="430"/>
      <c r="BC37" s="430"/>
      <c r="BD37" s="430"/>
      <c r="BE37" s="430"/>
      <c r="BF37" s="430"/>
      <c r="BG37" s="430"/>
      <c r="BH37" s="430"/>
      <c r="BI37" s="430"/>
      <c r="BJ37" s="430"/>
      <c r="BK37" s="430"/>
      <c r="BL37" s="430"/>
      <c r="BM37" s="430"/>
      <c r="BN37" s="430"/>
      <c r="BO37" s="430"/>
      <c r="BP37" s="430"/>
      <c r="BQ37" s="430"/>
      <c r="BR37" s="430"/>
      <c r="BS37" s="430"/>
      <c r="BT37" s="430"/>
      <c r="BU37" s="430"/>
      <c r="BV37" s="430"/>
      <c r="BW37" s="430"/>
      <c r="BX37" s="430"/>
      <c r="BY37" s="430"/>
      <c r="BZ37" s="430"/>
      <c r="CA37" s="430"/>
      <c r="CB37" s="430"/>
      <c r="CC37" s="430"/>
      <c r="CD37" s="430"/>
      <c r="CE37" s="430"/>
      <c r="CF37" s="430"/>
      <c r="CG37" s="430"/>
      <c r="CH37" s="430"/>
      <c r="CI37" s="430"/>
      <c r="CJ37" s="430"/>
      <c r="CK37" s="430"/>
      <c r="CL37" s="430"/>
      <c r="CM37" s="430"/>
      <c r="CN37" s="430"/>
      <c r="CO37" s="430"/>
      <c r="CP37" s="430"/>
      <c r="CQ37" s="430"/>
      <c r="CR37" s="430"/>
      <c r="CS37" s="430"/>
      <c r="CT37" s="430"/>
      <c r="CU37" s="430"/>
      <c r="CV37" s="430"/>
      <c r="CW37" s="430"/>
      <c r="CX37" s="430"/>
      <c r="CY37" s="430"/>
      <c r="CZ37" s="430"/>
      <c r="DA37" s="430"/>
      <c r="DB37" s="430"/>
      <c r="DC37" s="430"/>
      <c r="DD37" s="430"/>
      <c r="DE37" s="430"/>
      <c r="DF37" s="430"/>
      <c r="DG37" s="430"/>
      <c r="DH37" s="430"/>
      <c r="DI37" s="430"/>
      <c r="DJ37" s="430"/>
      <c r="DK37" s="430"/>
      <c r="DL37" s="430"/>
      <c r="DM37" s="430"/>
      <c r="DN37" s="430"/>
      <c r="DO37" s="430"/>
      <c r="DP37" s="430"/>
      <c r="DQ37" s="430"/>
      <c r="DR37" s="430"/>
      <c r="DS37" s="430"/>
      <c r="DT37" s="430"/>
      <c r="DU37" s="430"/>
      <c r="DV37" s="430"/>
      <c r="DW37" s="430"/>
      <c r="DX37" s="430"/>
      <c r="DY37" s="430"/>
      <c r="DZ37" s="430"/>
      <c r="EA37" s="430"/>
      <c r="EB37" s="430"/>
      <c r="EC37" s="430"/>
      <c r="ED37" s="430"/>
      <c r="EE37" s="430"/>
      <c r="EF37" s="430"/>
      <c r="EG37" s="430"/>
      <c r="EH37" s="430"/>
      <c r="EI37" s="430"/>
      <c r="EJ37" s="430"/>
      <c r="EK37" s="430"/>
      <c r="EL37" s="430"/>
      <c r="EM37" s="430"/>
      <c r="EN37" s="430"/>
      <c r="EO37" s="430"/>
      <c r="EP37" s="430"/>
      <c r="EQ37" s="430"/>
      <c r="ER37" s="430"/>
      <c r="ES37" s="430"/>
      <c r="ET37" s="430"/>
      <c r="EU37" s="430"/>
      <c r="EV37" s="430"/>
      <c r="EW37" s="430"/>
      <c r="EX37" s="430"/>
      <c r="EY37" s="430"/>
      <c r="EZ37" s="430"/>
      <c r="FA37" s="430"/>
      <c r="FB37" s="430"/>
      <c r="FC37" s="430"/>
      <c r="FD37" s="430"/>
      <c r="FE37" s="430"/>
      <c r="FF37" s="430"/>
      <c r="FG37" s="430"/>
      <c r="FH37" s="430"/>
      <c r="FI37" s="430"/>
      <c r="FJ37" s="430"/>
      <c r="FK37" s="430"/>
      <c r="FL37" s="430"/>
      <c r="FM37" s="430"/>
      <c r="FN37" s="430"/>
      <c r="FO37" s="430"/>
      <c r="FP37" s="430"/>
      <c r="FQ37" s="430"/>
      <c r="FR37" s="430"/>
      <c r="FS37" s="430"/>
      <c r="FT37" s="430"/>
      <c r="FU37" s="430"/>
      <c r="FV37" s="430"/>
      <c r="FW37" s="430"/>
      <c r="FX37" s="430"/>
      <c r="FY37" s="430"/>
      <c r="FZ37" s="430"/>
      <c r="GA37" s="430"/>
      <c r="GB37" s="430"/>
      <c r="GC37" s="430"/>
      <c r="GD37" s="430"/>
      <c r="GE37" s="430"/>
      <c r="GF37" s="430"/>
      <c r="GG37" s="430"/>
      <c r="GH37" s="430"/>
      <c r="GI37" s="430"/>
      <c r="GJ37" s="430"/>
      <c r="GK37" s="430"/>
      <c r="GL37" s="430"/>
      <c r="GM37" s="430"/>
      <c r="GN37" s="430"/>
      <c r="GO37" s="430"/>
      <c r="GP37" s="430"/>
      <c r="GQ37" s="430"/>
      <c r="GR37" s="430"/>
      <c r="GS37" s="430"/>
      <c r="GT37" s="430"/>
      <c r="GU37" s="430"/>
      <c r="GV37" s="430"/>
      <c r="GW37" s="430"/>
      <c r="GX37" s="430"/>
      <c r="GY37" s="430"/>
      <c r="GZ37" s="430"/>
      <c r="HA37" s="430"/>
      <c r="HB37" s="430"/>
      <c r="HC37" s="430"/>
      <c r="HD37" s="430"/>
      <c r="HE37" s="430"/>
      <c r="HF37" s="430"/>
      <c r="HG37" s="430"/>
      <c r="HH37" s="430"/>
      <c r="HI37" s="430"/>
      <c r="HJ37" s="430"/>
      <c r="HK37" s="430"/>
      <c r="HL37" s="430"/>
      <c r="HM37" s="430"/>
      <c r="HN37" s="430"/>
      <c r="HO37" s="430"/>
      <c r="HP37" s="430"/>
      <c r="HQ37" s="430"/>
      <c r="HR37" s="430"/>
      <c r="HS37" s="430"/>
      <c r="HT37" s="430"/>
      <c r="HU37" s="430"/>
      <c r="HV37" s="430"/>
      <c r="HW37" s="430"/>
      <c r="HX37" s="430"/>
      <c r="HY37" s="430"/>
      <c r="HZ37" s="430"/>
      <c r="IA37" s="430"/>
      <c r="IB37" s="430"/>
      <c r="IC37" s="430"/>
      <c r="ID37" s="430"/>
      <c r="IE37" s="430"/>
      <c r="IF37" s="430"/>
      <c r="IG37" s="430"/>
      <c r="IH37" s="430"/>
      <c r="II37" s="430"/>
      <c r="IJ37" s="430"/>
      <c r="IK37" s="430"/>
      <c r="IL37" s="430"/>
      <c r="IM37" s="430"/>
      <c r="IN37" s="430"/>
      <c r="IO37" s="430"/>
      <c r="IP37" s="430"/>
      <c r="IQ37" s="430"/>
      <c r="IR37" s="430"/>
      <c r="IS37" s="430"/>
      <c r="IT37" s="430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265" customFormat="1" ht="11.25" x14ac:dyDescent="0.2">
      <c r="A38" s="493"/>
      <c r="B38" s="494"/>
      <c r="D38" s="495"/>
      <c r="E38" s="496"/>
      <c r="F38" s="497"/>
      <c r="G38" s="498"/>
      <c r="H38" s="499"/>
      <c r="I38" s="499"/>
      <c r="J38" s="497"/>
      <c r="K38" s="305"/>
      <c r="L38" s="500"/>
      <c r="M38" s="501"/>
      <c r="N38" s="501"/>
      <c r="O38" s="501"/>
      <c r="P38" s="501"/>
    </row>
    <row r="39" spans="1:1024" s="264" customFormat="1" ht="11.25" x14ac:dyDescent="0.2">
      <c r="A39" s="493"/>
      <c r="B39" s="494"/>
      <c r="C39" s="311" t="s">
        <v>551</v>
      </c>
      <c r="D39" s="358"/>
      <c r="E39" s="502"/>
      <c r="F39" s="497"/>
      <c r="G39" s="497"/>
      <c r="H39" s="497"/>
      <c r="I39" s="497"/>
      <c r="J39" s="497"/>
      <c r="K39" s="305"/>
      <c r="L39" s="503"/>
      <c r="M39" s="503"/>
      <c r="N39" s="503"/>
      <c r="O39" s="503"/>
      <c r="P39" s="503"/>
    </row>
    <row r="40" spans="1:1024" x14ac:dyDescent="0.25">
      <c r="A40" s="493"/>
      <c r="B40" s="494"/>
      <c r="C40" s="311" t="s">
        <v>249</v>
      </c>
      <c r="D40" s="358"/>
      <c r="E40" s="302"/>
      <c r="F40" s="497"/>
      <c r="G40" s="497"/>
      <c r="H40" s="497"/>
      <c r="I40" s="497"/>
      <c r="J40" s="497"/>
      <c r="K40" s="305"/>
      <c r="L40" s="504"/>
      <c r="M40" s="504"/>
      <c r="N40" s="505"/>
      <c r="O40" s="505"/>
      <c r="P40" s="505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493"/>
      <c r="B41" s="494"/>
      <c r="C41" s="311" t="s">
        <v>250</v>
      </c>
      <c r="D41" s="506"/>
      <c r="E41" s="302"/>
      <c r="F41" s="497"/>
      <c r="G41" s="497"/>
      <c r="H41" s="497"/>
      <c r="I41" s="497"/>
      <c r="J41" s="497"/>
      <c r="K41" s="305"/>
      <c r="L41" s="306"/>
      <c r="M41" s="306"/>
      <c r="N41" s="306"/>
      <c r="O41" s="306"/>
      <c r="P41" s="306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493"/>
      <c r="B42" s="494"/>
      <c r="C42" s="311"/>
      <c r="D42" s="358"/>
      <c r="E42" s="302"/>
      <c r="F42" s="497"/>
      <c r="G42" s="497"/>
      <c r="H42" s="497"/>
      <c r="I42" s="497"/>
      <c r="J42" s="497"/>
      <c r="K42" s="305"/>
      <c r="L42" s="306"/>
      <c r="M42" s="306"/>
      <c r="N42" s="306"/>
      <c r="O42" s="306"/>
      <c r="P42" s="306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493"/>
      <c r="B43" s="494"/>
      <c r="C43" s="311" t="s">
        <v>251</v>
      </c>
      <c r="D43" s="358"/>
      <c r="E43" s="302"/>
      <c r="F43" s="497"/>
      <c r="G43" s="497"/>
      <c r="H43" s="497"/>
      <c r="I43" s="497"/>
      <c r="J43" s="497"/>
      <c r="K43" s="305"/>
      <c r="L43" s="306"/>
      <c r="M43" s="306"/>
      <c r="N43" s="306"/>
      <c r="O43" s="306"/>
      <c r="P43" s="306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4" customFormat="1" ht="11.25" x14ac:dyDescent="0.2">
      <c r="A44" s="493"/>
      <c r="B44" s="494"/>
      <c r="C44" s="311" t="s">
        <v>252</v>
      </c>
      <c r="D44" s="358"/>
      <c r="E44" s="302"/>
      <c r="F44" s="497"/>
      <c r="G44" s="497"/>
      <c r="H44" s="497"/>
      <c r="I44" s="497"/>
      <c r="J44" s="497"/>
      <c r="K44" s="305"/>
      <c r="L44" s="306"/>
      <c r="M44" s="306"/>
      <c r="N44" s="306"/>
      <c r="O44" s="306"/>
      <c r="P44" s="306"/>
    </row>
    <row r="45" spans="1:1024" s="434" customFormat="1" ht="11.25" x14ac:dyDescent="0.2">
      <c r="A45" s="493"/>
      <c r="B45" s="494"/>
      <c r="C45" s="311"/>
      <c r="D45" s="358"/>
      <c r="E45" s="302"/>
      <c r="F45" s="497"/>
      <c r="G45" s="497"/>
      <c r="H45" s="497"/>
      <c r="I45" s="497"/>
      <c r="J45" s="497"/>
      <c r="K45" s="305"/>
      <c r="L45" s="306"/>
      <c r="M45" s="306"/>
      <c r="N45" s="306"/>
      <c r="O45" s="306"/>
      <c r="P45" s="306"/>
    </row>
    <row r="46" spans="1:1024" x14ac:dyDescent="0.25">
      <c r="A46" s="493"/>
      <c r="B46" s="494"/>
      <c r="C46" s="311" t="s">
        <v>42</v>
      </c>
      <c r="D46" s="507"/>
      <c r="E46" s="507"/>
      <c r="F46" s="497"/>
      <c r="G46" s="498"/>
      <c r="H46" s="497"/>
      <c r="I46" s="499"/>
      <c r="J46" s="497"/>
      <c r="K46" s="305"/>
      <c r="L46" s="306"/>
      <c r="M46" s="306"/>
      <c r="N46" s="306"/>
      <c r="O46" s="306"/>
      <c r="P46" s="306"/>
      <c r="Q46" s="508"/>
      <c r="R46" s="508"/>
      <c r="S46" s="508"/>
      <c r="T46" s="508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5">
      <c r="A47" s="493"/>
      <c r="B47" s="494"/>
      <c r="C47" s="311" t="s">
        <v>253</v>
      </c>
      <c r="D47" s="507"/>
      <c r="E47" s="507"/>
      <c r="F47" s="497"/>
      <c r="G47" s="498"/>
      <c r="H47" s="497"/>
      <c r="I47" s="499"/>
      <c r="J47" s="497"/>
      <c r="K47" s="305"/>
      <c r="L47" s="306"/>
      <c r="M47" s="306"/>
      <c r="N47" s="306"/>
      <c r="O47" s="306"/>
      <c r="P47" s="306"/>
      <c r="Q47" s="508"/>
      <c r="R47" s="508"/>
      <c r="S47" s="508"/>
      <c r="T47" s="508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493"/>
      <c r="B48" s="494"/>
      <c r="C48"/>
      <c r="D48" s="507"/>
      <c r="E48" s="507"/>
      <c r="F48" s="497"/>
      <c r="G48" s="498"/>
      <c r="H48" s="497"/>
      <c r="I48" s="499"/>
      <c r="J48" s="497"/>
      <c r="K48" s="305"/>
      <c r="L48" s="306"/>
      <c r="M48" s="306"/>
      <c r="N48" s="306"/>
      <c r="O48" s="306"/>
      <c r="P48" s="306"/>
      <c r="Q48" s="508"/>
      <c r="R48" s="508"/>
      <c r="S48" s="508"/>
      <c r="T48" s="50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493"/>
      <c r="B49" s="494"/>
      <c r="C49"/>
      <c r="D49" s="507"/>
      <c r="E49" s="507"/>
      <c r="F49" s="497"/>
      <c r="G49" s="498"/>
      <c r="H49" s="497"/>
      <c r="I49" s="499"/>
      <c r="J49" s="497"/>
      <c r="K49" s="305"/>
      <c r="L49" s="306"/>
      <c r="M49" s="306"/>
      <c r="N49" s="306"/>
      <c r="O49" s="306"/>
      <c r="P49" s="306"/>
      <c r="Q49" s="508"/>
      <c r="R49" s="508"/>
      <c r="S49" s="508"/>
      <c r="T49" s="508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s="470" customFormat="1" ht="11.25" x14ac:dyDescent="0.25">
      <c r="A50" s="493"/>
      <c r="B50" s="494"/>
      <c r="C50" s="509"/>
      <c r="E50" s="310"/>
      <c r="F50" s="510"/>
      <c r="G50" s="498"/>
      <c r="H50" s="510"/>
      <c r="I50" s="511"/>
      <c r="J50" s="510"/>
      <c r="K50" s="305"/>
      <c r="L50" s="306"/>
      <c r="M50" s="306"/>
      <c r="N50" s="306"/>
      <c r="O50" s="306"/>
      <c r="P50" s="306"/>
    </row>
    <row r="51" spans="1:1024" x14ac:dyDescent="0.25">
      <c r="A51" s="493"/>
      <c r="B51" s="309"/>
      <c r="C51" s="309"/>
      <c r="D51" s="495"/>
      <c r="E51" s="310"/>
      <c r="F51" s="510"/>
      <c r="G51" s="510"/>
      <c r="H51" s="510"/>
      <c r="I51" s="510"/>
      <c r="J51" s="510"/>
      <c r="K51" s="305"/>
      <c r="L51" s="306"/>
      <c r="M51" s="306"/>
      <c r="N51" s="306"/>
      <c r="O51" s="306"/>
      <c r="P51" s="306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493"/>
      <c r="B52" s="309"/>
      <c r="C52" s="510"/>
      <c r="D52" s="495"/>
      <c r="E52" s="310"/>
      <c r="F52" s="510"/>
      <c r="G52" s="510"/>
      <c r="H52" s="510"/>
      <c r="I52" s="510"/>
      <c r="J52" s="510"/>
      <c r="K52" s="305"/>
      <c r="L52" s="306"/>
      <c r="M52" s="306"/>
      <c r="N52" s="306"/>
      <c r="O52" s="306"/>
      <c r="P52" s="306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493"/>
      <c r="B53" s="309"/>
      <c r="C53" s="309"/>
      <c r="D53" s="309"/>
      <c r="E53" s="310"/>
      <c r="F53" s="510"/>
      <c r="G53" s="510"/>
      <c r="H53" s="510"/>
      <c r="I53" s="510"/>
      <c r="J53" s="510"/>
      <c r="K53" s="305"/>
      <c r="L53" s="306"/>
      <c r="M53" s="306"/>
      <c r="N53" s="306"/>
      <c r="O53" s="306"/>
      <c r="P53" s="306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493"/>
      <c r="B54" s="309"/>
      <c r="C54" s="309"/>
      <c r="D54" s="495"/>
      <c r="E54" s="310"/>
      <c r="F54" s="310"/>
      <c r="G54" s="310"/>
      <c r="H54" s="510"/>
      <c r="I54" s="510"/>
      <c r="J54" s="310"/>
      <c r="K54" s="305"/>
      <c r="L54" s="306"/>
      <c r="M54" s="306"/>
      <c r="N54" s="306"/>
      <c r="O54" s="306"/>
      <c r="P54" s="306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5">
      <c r="A55" s="493"/>
      <c r="B55" s="309"/>
      <c r="C55" s="309"/>
      <c r="D55" s="309"/>
      <c r="E55" s="310"/>
      <c r="F55" s="310"/>
      <c r="G55" s="310"/>
      <c r="H55" s="510"/>
      <c r="I55" s="510"/>
      <c r="J55" s="310"/>
      <c r="K55" s="305"/>
      <c r="L55" s="306"/>
      <c r="M55" s="306"/>
      <c r="N55" s="306"/>
      <c r="O55" s="306"/>
      <c r="P55" s="306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 s="493"/>
      <c r="B56" s="309"/>
      <c r="C56" s="309"/>
      <c r="D56" s="309"/>
      <c r="E56" s="510"/>
      <c r="F56" s="310"/>
      <c r="G56" s="310"/>
      <c r="H56" s="510"/>
      <c r="I56" s="510"/>
      <c r="J56" s="310"/>
      <c r="K56" s="305"/>
      <c r="L56" s="306"/>
      <c r="M56" s="306"/>
      <c r="N56" s="306"/>
      <c r="O56" s="306"/>
      <c r="P56" s="30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 s="493"/>
      <c r="B57" s="494"/>
      <c r="C57" s="512"/>
      <c r="D57" s="495"/>
      <c r="E57" s="496"/>
      <c r="F57" s="302"/>
      <c r="G57" s="498"/>
      <c r="H57" s="302"/>
      <c r="I57" s="499"/>
      <c r="J57" s="302"/>
      <c r="K57" s="305"/>
      <c r="L57" s="306"/>
      <c r="M57" s="306"/>
      <c r="N57" s="306"/>
      <c r="O57" s="306"/>
      <c r="P57" s="306"/>
      <c r="Q57" s="508"/>
      <c r="R57" s="508"/>
      <c r="S57" s="508"/>
      <c r="T57" s="508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s="241" customFormat="1" ht="11.25" x14ac:dyDescent="0.2">
      <c r="A58" s="493"/>
      <c r="B58" s="494"/>
      <c r="C58" s="512"/>
      <c r="D58" s="507"/>
      <c r="E58" s="496"/>
      <c r="F58" s="513"/>
      <c r="G58" s="498"/>
      <c r="H58" s="513"/>
      <c r="I58" s="514"/>
      <c r="J58" s="513"/>
      <c r="K58" s="305"/>
      <c r="L58" s="306"/>
      <c r="M58" s="306"/>
      <c r="N58" s="306"/>
      <c r="O58" s="306"/>
      <c r="P58" s="306"/>
    </row>
    <row r="59" spans="1:1024" x14ac:dyDescent="0.25">
      <c r="A59" s="493"/>
      <c r="B59" s="358"/>
      <c r="C59" s="513"/>
      <c r="D59" s="513"/>
      <c r="E59" s="310"/>
      <c r="F59" s="513"/>
      <c r="G59" s="513"/>
      <c r="H59" s="513"/>
      <c r="I59" s="513"/>
      <c r="J59" s="513"/>
      <c r="K59" s="305"/>
      <c r="L59" s="306"/>
      <c r="M59" s="306"/>
      <c r="N59" s="306"/>
      <c r="O59" s="306"/>
      <c r="P59" s="306"/>
    </row>
    <row r="60" spans="1:1024" x14ac:dyDescent="0.25">
      <c r="C60" s="393"/>
      <c r="F60"/>
      <c r="L60" s="355"/>
      <c r="M60" s="355"/>
      <c r="N60" s="355"/>
      <c r="O60" s="355"/>
      <c r="P60" s="355"/>
    </row>
    <row r="61" spans="1:1024" x14ac:dyDescent="0.25">
      <c r="C61" s="393"/>
      <c r="F61" s="502"/>
      <c r="L61" s="497"/>
      <c r="M61" s="497"/>
      <c r="N61" s="497"/>
      <c r="O61" s="497"/>
      <c r="P61" s="497"/>
    </row>
    <row r="62" spans="1:1024" x14ac:dyDescent="0.25">
      <c r="C62" s="393"/>
      <c r="F62"/>
      <c r="L62" s="359"/>
      <c r="M62" s="359"/>
      <c r="N62" s="359"/>
      <c r="O62" s="359"/>
      <c r="P62" s="515"/>
    </row>
  </sheetData>
  <mergeCells count="10">
    <mergeCell ref="A1:F1"/>
    <mergeCell ref="E6:F6"/>
    <mergeCell ref="A7:O7"/>
    <mergeCell ref="A9:A10"/>
    <mergeCell ref="B9:B10"/>
    <mergeCell ref="C9:C10"/>
    <mergeCell ref="D9:D10"/>
    <mergeCell ref="E9:E10"/>
    <mergeCell ref="F9:K9"/>
    <mergeCell ref="L9:P9"/>
  </mergeCells>
  <conditionalFormatting sqref="C43:C47">
    <cfRule type="duplicateValues" dxfId="1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K51"/>
  <sheetViews>
    <sheetView view="pageBreakPreview" topLeftCell="A25" zoomScaleNormal="100" workbookViewId="0">
      <selection activeCell="C49" sqref="C49"/>
    </sheetView>
  </sheetViews>
  <sheetFormatPr defaultRowHeight="15" x14ac:dyDescent="0.25"/>
  <cols>
    <col min="1" max="1" width="4.140625" style="96"/>
    <col min="2" max="2" width="9.28515625" style="96"/>
    <col min="3" max="3" width="13" style="96"/>
    <col min="4" max="4" width="11.7109375" style="96"/>
    <col min="5" max="5" width="13.5703125" style="96"/>
    <col min="6" max="8" width="6.140625" style="96"/>
    <col min="9" max="9" width="6.42578125" style="96"/>
    <col min="10" max="10" width="5.5703125" style="96"/>
    <col min="11" max="12" width="5.85546875" style="96"/>
    <col min="13" max="13" width="6.5703125" style="96"/>
    <col min="14" max="14" width="6.140625" style="96"/>
    <col min="15" max="15" width="6.7109375" style="96"/>
    <col min="16" max="16" width="8" style="96"/>
    <col min="17" max="17" width="6.42578125" style="96"/>
    <col min="18" max="18" width="7.85546875" style="96"/>
    <col min="19" max="102" width="8.5703125" style="96"/>
    <col min="103" max="1025" width="1.7109375" style="96"/>
  </cols>
  <sheetData>
    <row r="1" spans="1:19" s="516" customFormat="1" ht="11.25" x14ac:dyDescent="0.2">
      <c r="B1" s="517"/>
      <c r="C1" s="517"/>
      <c r="D1" s="517"/>
      <c r="E1" s="518" t="s">
        <v>75</v>
      </c>
      <c r="F1" s="519">
        <v>9</v>
      </c>
      <c r="G1" s="517"/>
      <c r="H1" s="520"/>
      <c r="I1" s="521"/>
      <c r="J1" s="522"/>
      <c r="K1" s="522"/>
      <c r="L1" s="522"/>
      <c r="M1" s="522"/>
      <c r="N1" s="522"/>
      <c r="O1" s="522"/>
      <c r="P1" s="522"/>
      <c r="Q1" s="522"/>
      <c r="R1" s="522"/>
    </row>
    <row r="2" spans="1:19" x14ac:dyDescent="0.25">
      <c r="A2" s="517"/>
      <c r="B2" s="517"/>
      <c r="C2" s="523" t="s">
        <v>66</v>
      </c>
      <c r="D2" s="523"/>
      <c r="E2"/>
      <c r="F2" s="517"/>
      <c r="G2" s="517"/>
      <c r="H2" s="520"/>
      <c r="I2" s="524"/>
      <c r="J2" s="522"/>
      <c r="K2" s="522"/>
      <c r="L2" s="522"/>
      <c r="M2" s="522"/>
      <c r="N2" s="522"/>
      <c r="O2" s="522"/>
      <c r="P2" s="522"/>
      <c r="Q2" s="522"/>
      <c r="R2" s="522"/>
      <c r="S2"/>
    </row>
    <row r="3" spans="1:19" x14ac:dyDescent="0.25">
      <c r="A3" s="525" t="s">
        <v>31</v>
      </c>
      <c r="B3" s="517"/>
      <c r="C3" s="523"/>
      <c r="D3" s="523"/>
      <c r="E3"/>
      <c r="F3" s="517"/>
      <c r="G3" s="517"/>
      <c r="H3" s="520"/>
      <c r="I3" s="524"/>
      <c r="J3" s="522"/>
      <c r="K3" s="522"/>
      <c r="L3" s="522"/>
      <c r="M3" s="522"/>
      <c r="N3" s="522"/>
      <c r="O3" s="522"/>
      <c r="P3" s="522"/>
      <c r="Q3" s="522"/>
      <c r="R3" s="522"/>
      <c r="S3"/>
    </row>
    <row r="4" spans="1:19" x14ac:dyDescent="0.25">
      <c r="A4" s="65" t="s">
        <v>45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  <c r="R4" s="526"/>
      <c r="S4"/>
    </row>
    <row r="5" spans="1:19" x14ac:dyDescent="0.25">
      <c r="A5" s="65" t="s">
        <v>46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  <c r="S5"/>
    </row>
    <row r="6" spans="1:19" x14ac:dyDescent="0.25">
      <c r="A6" s="65" t="s">
        <v>47</v>
      </c>
      <c r="B6" s="528"/>
      <c r="C6" s="528"/>
      <c r="D6" s="528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/>
    </row>
    <row r="7" spans="1:19" ht="12" customHeight="1" x14ac:dyDescent="0.25">
      <c r="A7" s="65"/>
      <c r="B7" s="528"/>
      <c r="C7" s="528"/>
      <c r="D7" s="528"/>
      <c r="E7" s="517"/>
      <c r="F7" s="529" t="s">
        <v>76</v>
      </c>
      <c r="G7" s="103" t="s">
        <v>552</v>
      </c>
      <c r="H7" s="103" t="s">
        <v>78</v>
      </c>
      <c r="I7" s="524"/>
      <c r="J7" s="522"/>
      <c r="K7" s="522"/>
      <c r="L7" s="522"/>
      <c r="M7" s="522"/>
      <c r="N7" s="522"/>
      <c r="O7" s="522"/>
      <c r="P7" s="522"/>
      <c r="Q7" s="522"/>
      <c r="R7" s="522"/>
      <c r="S7"/>
    </row>
    <row r="8" spans="1:19" x14ac:dyDescent="0.25">
      <c r="A8"/>
      <c r="B8" s="103"/>
      <c r="C8" s="530"/>
      <c r="D8" s="103"/>
      <c r="E8" s="103"/>
      <c r="F8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/>
    </row>
    <row r="9" spans="1:19" x14ac:dyDescent="0.25">
      <c r="A9" s="33" t="s">
        <v>79</v>
      </c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531"/>
      <c r="S9"/>
    </row>
    <row r="10" spans="1:19" ht="11.25" customHeight="1" x14ac:dyDescent="0.25">
      <c r="A10" s="532"/>
      <c r="B10" s="532"/>
      <c r="C10" s="520"/>
      <c r="D10" s="520"/>
      <c r="E10" s="532"/>
      <c r="F10" s="532"/>
      <c r="G10" s="532"/>
      <c r="H10" s="532"/>
      <c r="I10" s="532"/>
      <c r="J10" s="532"/>
      <c r="K10" s="532"/>
      <c r="L10" s="532"/>
      <c r="M10" s="532"/>
      <c r="N10" s="532"/>
      <c r="O10" s="533"/>
      <c r="P10" s="532"/>
      <c r="Q10" s="534"/>
      <c r="R10" s="169" t="s">
        <v>80</v>
      </c>
      <c r="S10"/>
    </row>
    <row r="11" spans="1:19" ht="11.25" customHeight="1" x14ac:dyDescent="0.25">
      <c r="A11" s="24" t="s">
        <v>33</v>
      </c>
      <c r="B11" s="23" t="s">
        <v>81</v>
      </c>
      <c r="C11" s="22" t="s">
        <v>553</v>
      </c>
      <c r="D11" s="22"/>
      <c r="E11" s="22"/>
      <c r="F11" s="21" t="s">
        <v>83</v>
      </c>
      <c r="G11" s="23" t="s">
        <v>554</v>
      </c>
      <c r="H11" s="19" t="s">
        <v>555</v>
      </c>
      <c r="I11" s="19"/>
      <c r="J11" s="19"/>
      <c r="K11" s="19"/>
      <c r="L11" s="19"/>
      <c r="M11" s="19"/>
      <c r="N11" s="18" t="s">
        <v>556</v>
      </c>
      <c r="O11" s="18"/>
      <c r="P11" s="18"/>
      <c r="Q11" s="18"/>
      <c r="R11" s="18"/>
      <c r="S11"/>
    </row>
    <row r="12" spans="1:19" ht="66" customHeight="1" x14ac:dyDescent="0.25">
      <c r="A12" s="24"/>
      <c r="B12" s="23"/>
      <c r="C12" s="22"/>
      <c r="D12" s="22"/>
      <c r="E12" s="22"/>
      <c r="F12" s="21"/>
      <c r="G12" s="23"/>
      <c r="H12" s="365" t="s">
        <v>87</v>
      </c>
      <c r="I12" s="365" t="s">
        <v>557</v>
      </c>
      <c r="J12" s="365" t="s">
        <v>558</v>
      </c>
      <c r="K12" s="365" t="s">
        <v>559</v>
      </c>
      <c r="L12" s="365" t="s">
        <v>560</v>
      </c>
      <c r="M12" s="535" t="s">
        <v>561</v>
      </c>
      <c r="N12" s="365" t="s">
        <v>93</v>
      </c>
      <c r="O12" s="365" t="s">
        <v>558</v>
      </c>
      <c r="P12" s="365" t="s">
        <v>559</v>
      </c>
      <c r="Q12" s="365" t="s">
        <v>560</v>
      </c>
      <c r="R12" s="366" t="s">
        <v>562</v>
      </c>
      <c r="S12"/>
    </row>
    <row r="13" spans="1:19" x14ac:dyDescent="0.25">
      <c r="A13" s="413">
        <v>1</v>
      </c>
      <c r="B13" s="413">
        <f>A13+1</f>
        <v>2</v>
      </c>
      <c r="C13" s="17">
        <f>B13+1</f>
        <v>3</v>
      </c>
      <c r="D13" s="17"/>
      <c r="E13" s="17"/>
      <c r="F13" s="413">
        <f>C13+1</f>
        <v>4</v>
      </c>
      <c r="G13" s="413">
        <f t="shared" ref="G13:R13" si="0">F13+1</f>
        <v>5</v>
      </c>
      <c r="H13" s="413">
        <f t="shared" si="0"/>
        <v>6</v>
      </c>
      <c r="I13" s="413">
        <f t="shared" si="0"/>
        <v>7</v>
      </c>
      <c r="J13" s="413">
        <f t="shared" si="0"/>
        <v>8</v>
      </c>
      <c r="K13" s="413">
        <f t="shared" si="0"/>
        <v>9</v>
      </c>
      <c r="L13" s="413">
        <f t="shared" si="0"/>
        <v>10</v>
      </c>
      <c r="M13" s="413">
        <f t="shared" si="0"/>
        <v>11</v>
      </c>
      <c r="N13" s="413">
        <f t="shared" si="0"/>
        <v>12</v>
      </c>
      <c r="O13" s="413">
        <f t="shared" si="0"/>
        <v>13</v>
      </c>
      <c r="P13" s="413">
        <f t="shared" si="0"/>
        <v>14</v>
      </c>
      <c r="Q13" s="413">
        <f t="shared" si="0"/>
        <v>15</v>
      </c>
      <c r="R13" s="413">
        <f t="shared" si="0"/>
        <v>16</v>
      </c>
      <c r="S13"/>
    </row>
    <row r="14" spans="1:19" ht="15" customHeight="1" x14ac:dyDescent="0.25">
      <c r="A14" s="16" t="s">
        <v>563</v>
      </c>
      <c r="B14" s="16"/>
      <c r="C14" s="16"/>
      <c r="D14" s="16"/>
      <c r="E14" s="16"/>
      <c r="F14" s="536"/>
      <c r="G14" s="237"/>
      <c r="H14" s="237"/>
      <c r="I14" s="537"/>
      <c r="J14" s="537"/>
      <c r="K14" s="537"/>
      <c r="L14" s="537"/>
      <c r="M14" s="537"/>
      <c r="N14" s="538"/>
      <c r="O14" s="538"/>
      <c r="P14" s="538"/>
      <c r="Q14" s="538"/>
      <c r="R14" s="538"/>
      <c r="S14" s="206"/>
    </row>
    <row r="15" spans="1:19" ht="11.25" customHeight="1" x14ac:dyDescent="0.25">
      <c r="A15" s="125">
        <v>1</v>
      </c>
      <c r="B15" s="186" t="s">
        <v>94</v>
      </c>
      <c r="C15" s="15" t="s">
        <v>564</v>
      </c>
      <c r="D15" s="15"/>
      <c r="E15" s="15"/>
      <c r="F15" s="125" t="s">
        <v>238</v>
      </c>
      <c r="G15" s="539">
        <v>3</v>
      </c>
      <c r="H15" s="457"/>
      <c r="I15" s="457"/>
      <c r="J15" s="457"/>
      <c r="K15" s="457"/>
      <c r="L15" s="457"/>
      <c r="M15" s="540"/>
      <c r="N15" s="540"/>
      <c r="O15" s="540"/>
      <c r="P15" s="540"/>
      <c r="Q15" s="540"/>
      <c r="R15" s="540"/>
      <c r="S15" s="206"/>
    </row>
    <row r="16" spans="1:19" ht="27.75" customHeight="1" x14ac:dyDescent="0.25">
      <c r="A16" s="541">
        <v>2</v>
      </c>
      <c r="B16" s="186" t="s">
        <v>94</v>
      </c>
      <c r="C16" s="15" t="s">
        <v>565</v>
      </c>
      <c r="D16" s="15"/>
      <c r="E16" s="15"/>
      <c r="F16" s="125" t="s">
        <v>238</v>
      </c>
      <c r="G16" s="539">
        <v>3</v>
      </c>
      <c r="H16" s="426"/>
      <c r="I16" s="426"/>
      <c r="J16" s="426"/>
      <c r="K16" s="426"/>
      <c r="L16" s="426"/>
      <c r="M16" s="542"/>
      <c r="N16" s="542"/>
      <c r="O16" s="542"/>
      <c r="P16" s="542"/>
      <c r="Q16" s="542"/>
      <c r="R16" s="542"/>
      <c r="S16" s="206"/>
    </row>
    <row r="17" spans="1:19" ht="22.5" customHeight="1" x14ac:dyDescent="0.25">
      <c r="A17" s="543">
        <f t="shared" ref="A17:A41" si="1">A16+1</f>
        <v>3</v>
      </c>
      <c r="B17" s="186" t="s">
        <v>94</v>
      </c>
      <c r="C17" s="15" t="s">
        <v>566</v>
      </c>
      <c r="D17" s="15"/>
      <c r="E17" s="15"/>
      <c r="F17" s="539" t="s">
        <v>98</v>
      </c>
      <c r="G17" s="539">
        <v>3</v>
      </c>
      <c r="H17" s="544"/>
      <c r="I17" s="457"/>
      <c r="J17" s="457"/>
      <c r="K17" s="457"/>
      <c r="L17" s="457"/>
      <c r="M17" s="540"/>
      <c r="N17" s="540"/>
      <c r="O17" s="540"/>
      <c r="P17" s="540"/>
      <c r="Q17" s="540"/>
      <c r="R17" s="540"/>
      <c r="S17" s="206"/>
    </row>
    <row r="18" spans="1:19" ht="21" customHeight="1" x14ac:dyDescent="0.25">
      <c r="A18" s="543">
        <f t="shared" si="1"/>
        <v>4</v>
      </c>
      <c r="B18" s="186" t="s">
        <v>94</v>
      </c>
      <c r="C18" s="15" t="s">
        <v>567</v>
      </c>
      <c r="D18" s="15"/>
      <c r="E18" s="15"/>
      <c r="F18" s="125" t="s">
        <v>98</v>
      </c>
      <c r="G18" s="125">
        <v>3</v>
      </c>
      <c r="H18" s="544"/>
      <c r="I18" s="457"/>
      <c r="J18" s="457"/>
      <c r="K18" s="457"/>
      <c r="L18" s="457"/>
      <c r="M18" s="540"/>
      <c r="N18" s="540"/>
      <c r="O18" s="540"/>
      <c r="P18" s="540"/>
      <c r="Q18" s="540"/>
      <c r="R18" s="540"/>
      <c r="S18" s="206"/>
    </row>
    <row r="19" spans="1:19" ht="22.5" customHeight="1" x14ac:dyDescent="0.25">
      <c r="A19" s="543">
        <f t="shared" si="1"/>
        <v>5</v>
      </c>
      <c r="B19" s="186" t="s">
        <v>94</v>
      </c>
      <c r="C19" s="15" t="s">
        <v>568</v>
      </c>
      <c r="D19" s="15"/>
      <c r="E19" s="15"/>
      <c r="F19" s="125" t="s">
        <v>98</v>
      </c>
      <c r="G19" s="125">
        <v>3</v>
      </c>
      <c r="H19" s="544"/>
      <c r="I19" s="457"/>
      <c r="J19" s="457"/>
      <c r="K19" s="457"/>
      <c r="L19" s="457"/>
      <c r="M19" s="540"/>
      <c r="N19" s="540"/>
      <c r="O19" s="540"/>
      <c r="P19" s="540"/>
      <c r="Q19" s="540"/>
      <c r="R19" s="540"/>
      <c r="S19" s="206"/>
    </row>
    <row r="20" spans="1:19" ht="22.5" customHeight="1" x14ac:dyDescent="0.25">
      <c r="A20" s="543">
        <f t="shared" si="1"/>
        <v>6</v>
      </c>
      <c r="B20" s="186" t="s">
        <v>94</v>
      </c>
      <c r="C20" s="15" t="s">
        <v>569</v>
      </c>
      <c r="D20" s="15"/>
      <c r="E20" s="15"/>
      <c r="F20" s="125" t="s">
        <v>98</v>
      </c>
      <c r="G20" s="125">
        <v>6</v>
      </c>
      <c r="H20" s="544"/>
      <c r="I20" s="457"/>
      <c r="J20" s="457"/>
      <c r="K20" s="457"/>
      <c r="L20" s="457"/>
      <c r="M20" s="540"/>
      <c r="N20" s="540"/>
      <c r="O20" s="540"/>
      <c r="P20" s="540"/>
      <c r="Q20" s="540"/>
      <c r="R20" s="540"/>
      <c r="S20" s="206"/>
    </row>
    <row r="21" spans="1:19" ht="24" customHeight="1" x14ac:dyDescent="0.25">
      <c r="A21" s="543">
        <f t="shared" si="1"/>
        <v>7</v>
      </c>
      <c r="B21" s="186" t="s">
        <v>94</v>
      </c>
      <c r="C21" s="15" t="s">
        <v>570</v>
      </c>
      <c r="D21" s="15"/>
      <c r="E21" s="15"/>
      <c r="F21" s="539" t="s">
        <v>98</v>
      </c>
      <c r="G21" s="125">
        <v>3</v>
      </c>
      <c r="H21" s="544"/>
      <c r="I21" s="457"/>
      <c r="J21" s="457"/>
      <c r="K21" s="457"/>
      <c r="L21" s="457"/>
      <c r="M21" s="540"/>
      <c r="N21" s="540"/>
      <c r="O21" s="540"/>
      <c r="P21" s="540"/>
      <c r="Q21" s="540"/>
      <c r="R21" s="540"/>
      <c r="S21" s="206"/>
    </row>
    <row r="22" spans="1:19" ht="22.5" customHeight="1" x14ac:dyDescent="0.25">
      <c r="A22" s="543">
        <f t="shared" si="1"/>
        <v>8</v>
      </c>
      <c r="B22" s="186" t="s">
        <v>94</v>
      </c>
      <c r="C22" s="15" t="s">
        <v>571</v>
      </c>
      <c r="D22" s="15"/>
      <c r="E22" s="15"/>
      <c r="F22" s="125" t="s">
        <v>238</v>
      </c>
      <c r="G22" s="125">
        <v>3</v>
      </c>
      <c r="H22" s="544"/>
      <c r="I22" s="457"/>
      <c r="J22" s="457"/>
      <c r="K22" s="457"/>
      <c r="L22" s="457"/>
      <c r="M22" s="540"/>
      <c r="N22" s="540"/>
      <c r="O22" s="540"/>
      <c r="P22" s="540"/>
      <c r="Q22" s="540"/>
      <c r="R22" s="540"/>
      <c r="S22" s="206"/>
    </row>
    <row r="23" spans="1:19" ht="22.5" customHeight="1" x14ac:dyDescent="0.25">
      <c r="A23" s="543">
        <f t="shared" si="1"/>
        <v>9</v>
      </c>
      <c r="B23" s="186" t="s">
        <v>94</v>
      </c>
      <c r="C23" s="15" t="s">
        <v>572</v>
      </c>
      <c r="D23" s="15"/>
      <c r="E23" s="15"/>
      <c r="F23" s="539" t="s">
        <v>96</v>
      </c>
      <c r="G23" s="539">
        <v>4.5</v>
      </c>
      <c r="H23" s="544"/>
      <c r="I23" s="457"/>
      <c r="J23" s="457"/>
      <c r="K23" s="457"/>
      <c r="L23" s="457"/>
      <c r="M23" s="540"/>
      <c r="N23" s="540"/>
      <c r="O23" s="540"/>
      <c r="P23" s="540"/>
      <c r="Q23" s="540"/>
      <c r="R23" s="540"/>
      <c r="S23" s="206"/>
    </row>
    <row r="24" spans="1:19" ht="22.5" customHeight="1" x14ac:dyDescent="0.25">
      <c r="A24" s="543">
        <f t="shared" si="1"/>
        <v>10</v>
      </c>
      <c r="B24" s="186" t="s">
        <v>94</v>
      </c>
      <c r="C24" s="15" t="s">
        <v>573</v>
      </c>
      <c r="D24" s="15"/>
      <c r="E24" s="15"/>
      <c r="F24" s="539" t="s">
        <v>98</v>
      </c>
      <c r="G24" s="539">
        <v>3</v>
      </c>
      <c r="H24" s="544"/>
      <c r="I24" s="457"/>
      <c r="J24" s="457"/>
      <c r="K24" s="457"/>
      <c r="L24" s="457"/>
      <c r="M24" s="540"/>
      <c r="N24" s="540"/>
      <c r="O24" s="540"/>
      <c r="P24" s="540"/>
      <c r="Q24" s="540"/>
      <c r="R24" s="540"/>
      <c r="S24" s="206"/>
    </row>
    <row r="25" spans="1:19" ht="22.5" customHeight="1" x14ac:dyDescent="0.25">
      <c r="A25" s="543">
        <f t="shared" si="1"/>
        <v>11</v>
      </c>
      <c r="B25" s="186" t="s">
        <v>94</v>
      </c>
      <c r="C25" s="15" t="s">
        <v>574</v>
      </c>
      <c r="D25" s="15"/>
      <c r="E25" s="15"/>
      <c r="F25" s="539" t="s">
        <v>98</v>
      </c>
      <c r="G25" s="539">
        <v>3</v>
      </c>
      <c r="H25" s="544"/>
      <c r="I25" s="457"/>
      <c r="J25" s="457"/>
      <c r="K25" s="457"/>
      <c r="L25" s="457"/>
      <c r="M25" s="540"/>
      <c r="N25" s="540"/>
      <c r="O25" s="540"/>
      <c r="P25" s="540"/>
      <c r="Q25" s="540"/>
      <c r="R25" s="540"/>
      <c r="S25" s="206"/>
    </row>
    <row r="26" spans="1:19" ht="22.5" customHeight="1" x14ac:dyDescent="0.25">
      <c r="A26" s="543">
        <f t="shared" si="1"/>
        <v>12</v>
      </c>
      <c r="B26" s="186" t="s">
        <v>94</v>
      </c>
      <c r="C26" s="15" t="s">
        <v>575</v>
      </c>
      <c r="D26" s="15"/>
      <c r="E26" s="15"/>
      <c r="F26" s="125" t="s">
        <v>96</v>
      </c>
      <c r="G26" s="125">
        <v>6</v>
      </c>
      <c r="H26" s="544"/>
      <c r="I26" s="457"/>
      <c r="J26" s="457"/>
      <c r="K26" s="457"/>
      <c r="L26" s="457"/>
      <c r="M26" s="540"/>
      <c r="N26" s="540"/>
      <c r="O26" s="540"/>
      <c r="P26" s="540"/>
      <c r="Q26" s="540"/>
      <c r="R26" s="540"/>
      <c r="S26" s="206"/>
    </row>
    <row r="27" spans="1:19" ht="22.5" customHeight="1" x14ac:dyDescent="0.25">
      <c r="A27" s="543">
        <f t="shared" si="1"/>
        <v>13</v>
      </c>
      <c r="B27" s="186" t="s">
        <v>94</v>
      </c>
      <c r="C27" s="15" t="s">
        <v>576</v>
      </c>
      <c r="D27" s="15"/>
      <c r="E27" s="15"/>
      <c r="F27" s="125" t="s">
        <v>166</v>
      </c>
      <c r="G27" s="125">
        <v>3</v>
      </c>
      <c r="H27" s="544"/>
      <c r="I27" s="457"/>
      <c r="J27" s="457"/>
      <c r="K27" s="457"/>
      <c r="L27" s="457"/>
      <c r="M27" s="540"/>
      <c r="N27" s="540"/>
      <c r="O27" s="540"/>
      <c r="P27" s="540"/>
      <c r="Q27" s="540"/>
      <c r="R27" s="540"/>
      <c r="S27" s="206"/>
    </row>
    <row r="28" spans="1:19" ht="22.5" customHeight="1" x14ac:dyDescent="0.25">
      <c r="A28" s="543">
        <f t="shared" si="1"/>
        <v>14</v>
      </c>
      <c r="B28" s="186" t="s">
        <v>94</v>
      </c>
      <c r="C28" s="15" t="s">
        <v>577</v>
      </c>
      <c r="D28" s="15"/>
      <c r="E28" s="15"/>
      <c r="F28" s="125" t="s">
        <v>102</v>
      </c>
      <c r="G28" s="125">
        <v>1</v>
      </c>
      <c r="H28" s="544"/>
      <c r="I28" s="457"/>
      <c r="J28" s="457"/>
      <c r="K28" s="457"/>
      <c r="L28" s="457"/>
      <c r="M28" s="540"/>
      <c r="N28" s="540"/>
      <c r="O28" s="540"/>
      <c r="P28" s="540"/>
      <c r="Q28" s="540"/>
      <c r="R28" s="540"/>
      <c r="S28" s="206"/>
    </row>
    <row r="29" spans="1:19" ht="22.5" customHeight="1" x14ac:dyDescent="0.25">
      <c r="A29" s="543">
        <f t="shared" si="1"/>
        <v>15</v>
      </c>
      <c r="B29" s="186" t="s">
        <v>94</v>
      </c>
      <c r="C29" s="15" t="s">
        <v>578</v>
      </c>
      <c r="D29" s="15"/>
      <c r="E29" s="15"/>
      <c r="F29" s="539" t="s">
        <v>98</v>
      </c>
      <c r="G29" s="539">
        <v>3</v>
      </c>
      <c r="H29" s="544"/>
      <c r="I29" s="457"/>
      <c r="J29" s="457"/>
      <c r="K29" s="457"/>
      <c r="L29" s="457"/>
      <c r="M29" s="540"/>
      <c r="N29" s="540"/>
      <c r="O29" s="540"/>
      <c r="P29" s="540"/>
      <c r="Q29" s="540"/>
      <c r="R29" s="540"/>
      <c r="S29" s="206"/>
    </row>
    <row r="30" spans="1:19" ht="22.5" customHeight="1" x14ac:dyDescent="0.25">
      <c r="A30" s="543">
        <f t="shared" si="1"/>
        <v>16</v>
      </c>
      <c r="B30" s="186" t="s">
        <v>94</v>
      </c>
      <c r="C30" s="15" t="s">
        <v>579</v>
      </c>
      <c r="D30" s="15"/>
      <c r="E30" s="15"/>
      <c r="F30" s="125" t="s">
        <v>96</v>
      </c>
      <c r="G30" s="125">
        <v>4</v>
      </c>
      <c r="H30" s="544"/>
      <c r="I30" s="457"/>
      <c r="J30" s="457"/>
      <c r="K30" s="457"/>
      <c r="L30" s="457"/>
      <c r="M30" s="540"/>
      <c r="N30" s="540"/>
      <c r="O30" s="540"/>
      <c r="P30" s="540"/>
      <c r="Q30" s="540"/>
      <c r="R30" s="540"/>
      <c r="S30" s="206"/>
    </row>
    <row r="31" spans="1:19" ht="11.25" customHeight="1" x14ac:dyDescent="0.25">
      <c r="A31" s="543">
        <f t="shared" si="1"/>
        <v>17</v>
      </c>
      <c r="B31" s="186" t="s">
        <v>94</v>
      </c>
      <c r="C31" s="15" t="s">
        <v>580</v>
      </c>
      <c r="D31" s="15"/>
      <c r="E31" s="15"/>
      <c r="F31" s="125" t="s">
        <v>96</v>
      </c>
      <c r="G31" s="125">
        <v>10</v>
      </c>
      <c r="H31" s="544"/>
      <c r="I31" s="457"/>
      <c r="J31" s="457"/>
      <c r="K31" s="457"/>
      <c r="L31" s="457"/>
      <c r="M31" s="540"/>
      <c r="N31" s="540"/>
      <c r="O31" s="540"/>
      <c r="P31" s="540"/>
      <c r="Q31" s="540"/>
      <c r="R31" s="540"/>
      <c r="S31" s="206"/>
    </row>
    <row r="32" spans="1:19" ht="11.25" customHeight="1" x14ac:dyDescent="0.25">
      <c r="A32" s="543">
        <f t="shared" si="1"/>
        <v>18</v>
      </c>
      <c r="B32" s="186" t="s">
        <v>94</v>
      </c>
      <c r="C32" s="15" t="s">
        <v>581</v>
      </c>
      <c r="D32" s="15"/>
      <c r="E32" s="15"/>
      <c r="F32" s="125" t="s">
        <v>96</v>
      </c>
      <c r="G32" s="125">
        <v>10</v>
      </c>
      <c r="H32" s="544"/>
      <c r="I32" s="457"/>
      <c r="J32" s="457"/>
      <c r="K32" s="457"/>
      <c r="L32" s="457"/>
      <c r="M32" s="540"/>
      <c r="N32" s="540"/>
      <c r="O32" s="540"/>
      <c r="P32" s="540"/>
      <c r="Q32" s="540"/>
      <c r="R32" s="540"/>
      <c r="S32" s="206"/>
    </row>
    <row r="33" spans="1:19" ht="22.5" customHeight="1" x14ac:dyDescent="0.25">
      <c r="A33" s="543">
        <f t="shared" si="1"/>
        <v>19</v>
      </c>
      <c r="B33" s="186" t="s">
        <v>94</v>
      </c>
      <c r="C33" s="15" t="s">
        <v>582</v>
      </c>
      <c r="D33" s="15"/>
      <c r="E33" s="15"/>
      <c r="F33" s="125" t="s">
        <v>121</v>
      </c>
      <c r="G33" s="125">
        <v>1</v>
      </c>
      <c r="H33" s="544"/>
      <c r="I33" s="457"/>
      <c r="J33" s="457"/>
      <c r="K33" s="457"/>
      <c r="L33" s="457"/>
      <c r="M33" s="540"/>
      <c r="N33" s="540"/>
      <c r="O33" s="540"/>
      <c r="P33" s="540"/>
      <c r="Q33" s="540"/>
      <c r="R33" s="540"/>
      <c r="S33" s="206"/>
    </row>
    <row r="34" spans="1:19" ht="22.5" customHeight="1" x14ac:dyDescent="0.25">
      <c r="A34" s="543">
        <f t="shared" si="1"/>
        <v>20</v>
      </c>
      <c r="B34" s="186" t="s">
        <v>94</v>
      </c>
      <c r="C34" s="15" t="s">
        <v>583</v>
      </c>
      <c r="D34" s="15"/>
      <c r="E34" s="15"/>
      <c r="F34" s="539" t="s">
        <v>172</v>
      </c>
      <c r="G34" s="539">
        <v>3</v>
      </c>
      <c r="H34" s="544"/>
      <c r="I34" s="457"/>
      <c r="J34" s="457"/>
      <c r="K34" s="457"/>
      <c r="L34" s="457"/>
      <c r="M34" s="540"/>
      <c r="N34" s="540"/>
      <c r="O34" s="540"/>
      <c r="P34" s="540"/>
      <c r="Q34" s="540"/>
      <c r="R34" s="540"/>
      <c r="S34" s="206"/>
    </row>
    <row r="35" spans="1:19" ht="21.75" customHeight="1" x14ac:dyDescent="0.25">
      <c r="A35" s="543">
        <f t="shared" si="1"/>
        <v>21</v>
      </c>
      <c r="B35" s="186" t="s">
        <v>94</v>
      </c>
      <c r="C35" s="15" t="s">
        <v>584</v>
      </c>
      <c r="D35" s="15"/>
      <c r="E35" s="15"/>
      <c r="F35" s="125" t="s">
        <v>166</v>
      </c>
      <c r="G35" s="125">
        <v>3</v>
      </c>
      <c r="H35" s="544"/>
      <c r="I35" s="457"/>
      <c r="J35" s="457"/>
      <c r="K35" s="457"/>
      <c r="L35" s="457"/>
      <c r="M35" s="540"/>
      <c r="N35" s="540"/>
      <c r="O35" s="540"/>
      <c r="P35" s="540"/>
      <c r="Q35" s="540"/>
      <c r="R35" s="540"/>
      <c r="S35" s="206"/>
    </row>
    <row r="36" spans="1:19" ht="11.25" customHeight="1" x14ac:dyDescent="0.25">
      <c r="A36" s="543">
        <f t="shared" si="1"/>
        <v>22</v>
      </c>
      <c r="B36" s="186" t="s">
        <v>94</v>
      </c>
      <c r="C36" s="15" t="s">
        <v>585</v>
      </c>
      <c r="D36" s="15"/>
      <c r="E36" s="15"/>
      <c r="F36" s="125" t="s">
        <v>166</v>
      </c>
      <c r="G36" s="125">
        <v>3</v>
      </c>
      <c r="H36" s="544"/>
      <c r="I36" s="457"/>
      <c r="J36" s="457"/>
      <c r="K36" s="457"/>
      <c r="L36" s="457"/>
      <c r="M36" s="540"/>
      <c r="N36" s="540"/>
      <c r="O36" s="540"/>
      <c r="P36" s="540"/>
      <c r="Q36" s="540"/>
      <c r="R36" s="540"/>
      <c r="S36" s="206"/>
    </row>
    <row r="37" spans="1:19" ht="21.75" customHeight="1" x14ac:dyDescent="0.25">
      <c r="A37" s="543">
        <f t="shared" si="1"/>
        <v>23</v>
      </c>
      <c r="B37" s="186" t="s">
        <v>94</v>
      </c>
      <c r="C37" s="15" t="s">
        <v>586</v>
      </c>
      <c r="D37" s="15"/>
      <c r="E37" s="15"/>
      <c r="F37" s="125" t="s">
        <v>166</v>
      </c>
      <c r="G37" s="125">
        <v>3</v>
      </c>
      <c r="H37" s="544"/>
      <c r="I37" s="457"/>
      <c r="J37" s="457"/>
      <c r="K37" s="457"/>
      <c r="L37" s="457"/>
      <c r="M37" s="540"/>
      <c r="N37" s="540"/>
      <c r="O37" s="540"/>
      <c r="P37" s="540"/>
      <c r="Q37" s="540"/>
      <c r="R37" s="540"/>
      <c r="S37" s="206"/>
    </row>
    <row r="38" spans="1:19" ht="11.25" customHeight="1" x14ac:dyDescent="0.25">
      <c r="A38" s="543">
        <f t="shared" si="1"/>
        <v>24</v>
      </c>
      <c r="B38" s="186" t="s">
        <v>94</v>
      </c>
      <c r="C38" s="15" t="s">
        <v>587</v>
      </c>
      <c r="D38" s="15"/>
      <c r="E38" s="15"/>
      <c r="F38" s="125" t="s">
        <v>102</v>
      </c>
      <c r="G38" s="125">
        <v>6</v>
      </c>
      <c r="H38" s="544"/>
      <c r="I38" s="457"/>
      <c r="J38" s="457"/>
      <c r="K38" s="457"/>
      <c r="L38" s="457"/>
      <c r="M38" s="540"/>
      <c r="N38" s="540"/>
      <c r="O38" s="540"/>
      <c r="P38" s="540"/>
      <c r="Q38" s="540"/>
      <c r="R38" s="540"/>
      <c r="S38" s="206"/>
    </row>
    <row r="39" spans="1:19" ht="22.5" customHeight="1" x14ac:dyDescent="0.25">
      <c r="A39" s="543">
        <f t="shared" si="1"/>
        <v>25</v>
      </c>
      <c r="B39" s="186" t="s">
        <v>94</v>
      </c>
      <c r="C39" s="15" t="s">
        <v>588</v>
      </c>
      <c r="D39" s="15"/>
      <c r="E39" s="15"/>
      <c r="F39" s="125" t="s">
        <v>166</v>
      </c>
      <c r="G39" s="125">
        <v>6</v>
      </c>
      <c r="H39" s="544"/>
      <c r="I39" s="457"/>
      <c r="J39" s="457"/>
      <c r="K39" s="457"/>
      <c r="L39" s="457"/>
      <c r="M39" s="540"/>
      <c r="N39" s="540"/>
      <c r="O39" s="540"/>
      <c r="P39" s="540"/>
      <c r="Q39" s="540"/>
      <c r="R39" s="540"/>
      <c r="S39" s="206"/>
    </row>
    <row r="40" spans="1:19" ht="11.25" customHeight="1" x14ac:dyDescent="0.25">
      <c r="A40" s="543">
        <f t="shared" si="1"/>
        <v>26</v>
      </c>
      <c r="B40" s="186" t="s">
        <v>94</v>
      </c>
      <c r="C40" s="15" t="s">
        <v>589</v>
      </c>
      <c r="D40" s="15"/>
      <c r="E40" s="15"/>
      <c r="F40" s="125" t="s">
        <v>166</v>
      </c>
      <c r="G40" s="125">
        <v>6</v>
      </c>
      <c r="H40" s="544"/>
      <c r="I40" s="457"/>
      <c r="J40" s="457"/>
      <c r="K40" s="457"/>
      <c r="L40" s="457"/>
      <c r="M40" s="540"/>
      <c r="N40" s="540"/>
      <c r="O40" s="540"/>
      <c r="P40" s="540"/>
      <c r="Q40" s="540"/>
      <c r="R40" s="540"/>
      <c r="S40" s="206"/>
    </row>
    <row r="41" spans="1:19" ht="22.5" customHeight="1" x14ac:dyDescent="0.25">
      <c r="A41" s="543">
        <f t="shared" si="1"/>
        <v>27</v>
      </c>
      <c r="B41" s="186" t="s">
        <v>94</v>
      </c>
      <c r="C41" s="15" t="s">
        <v>590</v>
      </c>
      <c r="D41" s="15"/>
      <c r="E41" s="15"/>
      <c r="F41" s="125" t="s">
        <v>98</v>
      </c>
      <c r="G41" s="125">
        <v>6</v>
      </c>
      <c r="H41" s="544"/>
      <c r="I41" s="457"/>
      <c r="J41" s="457"/>
      <c r="K41" s="457"/>
      <c r="L41" s="457"/>
      <c r="M41" s="540"/>
      <c r="N41" s="540"/>
      <c r="O41" s="540"/>
      <c r="P41" s="540"/>
      <c r="Q41" s="540"/>
      <c r="R41" s="540"/>
      <c r="S41" s="206"/>
    </row>
    <row r="42" spans="1:19" x14ac:dyDescent="0.25">
      <c r="A42" s="545"/>
      <c r="B42" s="545"/>
      <c r="C42" s="206"/>
      <c r="D42" s="206"/>
      <c r="E42" s="206"/>
      <c r="F42" s="545"/>
      <c r="G42" s="545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</row>
    <row r="43" spans="1:19" x14ac:dyDescent="0.25">
      <c r="A43" s="545"/>
      <c r="B43" s="545"/>
      <c r="C43"/>
      <c r="D43"/>
      <c r="E43" s="307" t="s">
        <v>523</v>
      </c>
      <c r="F43" s="545"/>
      <c r="G43" s="545"/>
      <c r="H43" s="470"/>
      <c r="I43" s="470"/>
      <c r="J43" s="470"/>
      <c r="K43" s="470"/>
      <c r="L43" s="470"/>
      <c r="M43" s="542"/>
      <c r="N43" s="542"/>
      <c r="O43" s="542"/>
      <c r="P43" s="542"/>
      <c r="Q43" s="542"/>
      <c r="R43" s="542"/>
      <c r="S43" s="206"/>
    </row>
    <row r="44" spans="1:19" x14ac:dyDescent="0.25">
      <c r="A44" s="545"/>
      <c r="B44" s="545"/>
      <c r="C44"/>
      <c r="D44"/>
      <c r="E44" s="308" t="s">
        <v>249</v>
      </c>
      <c r="F44" s="545"/>
      <c r="G44" s="545"/>
      <c r="H44" s="546"/>
      <c r="I44" s="470"/>
      <c r="J44" s="470"/>
      <c r="K44" s="470"/>
      <c r="L44" s="470"/>
      <c r="M44" s="470"/>
      <c r="N44" s="310"/>
      <c r="O44" s="310"/>
      <c r="P44" s="310"/>
      <c r="Q44" s="310"/>
      <c r="R44" s="310"/>
      <c r="S44" s="206"/>
    </row>
    <row r="45" spans="1:19" x14ac:dyDescent="0.25">
      <c r="A45" s="545"/>
      <c r="B45" s="545"/>
      <c r="C45"/>
      <c r="D45"/>
      <c r="E45" s="307" t="s">
        <v>250</v>
      </c>
      <c r="F45" s="545"/>
      <c r="G45" s="545"/>
      <c r="H45" s="470"/>
      <c r="I45" s="547"/>
      <c r="J45" s="470"/>
      <c r="K45" s="470"/>
      <c r="L45" s="470"/>
      <c r="M45" s="470"/>
      <c r="N45" s="357"/>
      <c r="O45" s="357"/>
      <c r="P45" s="357"/>
      <c r="Q45" s="357"/>
      <c r="R45" s="357"/>
      <c r="S45" s="206"/>
    </row>
    <row r="46" spans="1:19" x14ac:dyDescent="0.25">
      <c r="A46" s="545"/>
      <c r="B46" s="545"/>
      <c r="C46"/>
      <c r="D46"/>
      <c r="E46" s="206"/>
      <c r="F46" s="545"/>
      <c r="G46" s="545"/>
      <c r="H46" s="547"/>
      <c r="I46" s="547"/>
      <c r="J46" s="547"/>
      <c r="K46" s="547"/>
      <c r="L46" s="547"/>
      <c r="M46" s="547"/>
      <c r="N46" s="547"/>
      <c r="O46" s="547"/>
      <c r="P46" s="547"/>
      <c r="Q46" s="547"/>
      <c r="R46" s="206"/>
      <c r="S46" s="206"/>
    </row>
    <row r="47" spans="1:19" ht="15" customHeight="1" x14ac:dyDescent="0.25">
      <c r="A47" s="545"/>
      <c r="B47" s="545"/>
      <c r="C47" s="548"/>
      <c r="D47" s="548"/>
      <c r="E47" s="311" t="s">
        <v>251</v>
      </c>
      <c r="F47" s="545"/>
      <c r="G47" s="545"/>
      <c r="H47" s="549"/>
      <c r="I47" s="547"/>
      <c r="J47" s="547"/>
      <c r="K47" s="547"/>
      <c r="L47" s="547"/>
      <c r="M47" s="547"/>
      <c r="N47" s="547"/>
      <c r="O47" s="547"/>
      <c r="P47" s="547"/>
      <c r="Q47" s="547"/>
      <c r="R47" s="206"/>
      <c r="S47" s="206"/>
    </row>
    <row r="48" spans="1:19" x14ac:dyDescent="0.25">
      <c r="A48" s="545"/>
      <c r="B48" s="545"/>
      <c r="C48" s="548"/>
      <c r="D48" s="548"/>
      <c r="E48" s="550" t="s">
        <v>252</v>
      </c>
      <c r="F48" s="545"/>
      <c r="G48" s="545"/>
      <c r="H48" s="549"/>
      <c r="I48" s="547"/>
      <c r="J48" s="547"/>
      <c r="K48" s="547"/>
      <c r="L48" s="547"/>
      <c r="M48" s="547"/>
      <c r="N48" s="547"/>
      <c r="O48" s="547"/>
      <c r="P48" s="547"/>
      <c r="Q48" s="547"/>
      <c r="R48" s="206"/>
      <c r="S48" s="206"/>
    </row>
    <row r="49" spans="1:19" x14ac:dyDescent="0.25">
      <c r="A49" s="545"/>
      <c r="B49" s="545"/>
      <c r="C49" s="551"/>
      <c r="D49" s="551"/>
      <c r="E49" s="311"/>
      <c r="F49" s="545"/>
      <c r="G49" s="545"/>
      <c r="H49" s="545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</row>
    <row r="50" spans="1:19" ht="15" customHeight="1" x14ac:dyDescent="0.25">
      <c r="A50" s="545"/>
      <c r="B50" s="545"/>
      <c r="C50" s="548"/>
      <c r="D50" s="548"/>
      <c r="E50" s="311" t="s">
        <v>42</v>
      </c>
      <c r="F50" s="545"/>
      <c r="G50" s="545"/>
      <c r="H50" s="545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</row>
    <row r="51" spans="1:19" ht="15" customHeight="1" x14ac:dyDescent="0.25">
      <c r="A51" s="545"/>
      <c r="B51" s="545"/>
      <c r="C51" s="548"/>
      <c r="D51" s="548"/>
      <c r="E51" s="311" t="s">
        <v>253</v>
      </c>
      <c r="F51" s="545"/>
      <c r="G51" s="545"/>
      <c r="H51" s="545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</row>
  </sheetData>
  <mergeCells count="37">
    <mergeCell ref="C38:E38"/>
    <mergeCell ref="C39:E39"/>
    <mergeCell ref="C40:E40"/>
    <mergeCell ref="C41:E41"/>
    <mergeCell ref="C33:E33"/>
    <mergeCell ref="C34:E34"/>
    <mergeCell ref="C35:E35"/>
    <mergeCell ref="C36:E36"/>
    <mergeCell ref="C37:E37"/>
    <mergeCell ref="C28:E28"/>
    <mergeCell ref="C29:E29"/>
    <mergeCell ref="C30:E30"/>
    <mergeCell ref="C31:E31"/>
    <mergeCell ref="C32:E32"/>
    <mergeCell ref="C23:E23"/>
    <mergeCell ref="C24:E24"/>
    <mergeCell ref="C25:E25"/>
    <mergeCell ref="C26:E26"/>
    <mergeCell ref="C27:E27"/>
    <mergeCell ref="C18:E18"/>
    <mergeCell ref="C19:E19"/>
    <mergeCell ref="C20:E20"/>
    <mergeCell ref="C21:E21"/>
    <mergeCell ref="C22:E22"/>
    <mergeCell ref="C13:E13"/>
    <mergeCell ref="A14:E14"/>
    <mergeCell ref="C15:E15"/>
    <mergeCell ref="C16:E16"/>
    <mergeCell ref="C17:E17"/>
    <mergeCell ref="A9:Q9"/>
    <mergeCell ref="A11:A12"/>
    <mergeCell ref="B11:B12"/>
    <mergeCell ref="C11:E12"/>
    <mergeCell ref="F11:F12"/>
    <mergeCell ref="G11:G12"/>
    <mergeCell ref="H11:M11"/>
    <mergeCell ref="N11:R11"/>
  </mergeCells>
  <conditionalFormatting sqref="E47:E51">
    <cfRule type="duplicateValues" dxfId="0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22"/>
  <sheetViews>
    <sheetView view="pageBreakPreview" zoomScaleNormal="100" workbookViewId="0">
      <selection activeCell="E18" sqref="E18"/>
    </sheetView>
  </sheetViews>
  <sheetFormatPr defaultRowHeight="15" x14ac:dyDescent="0.25"/>
  <cols>
    <col min="1" max="3" width="9.28515625" style="34"/>
    <col min="4" max="4" width="9.7109375" style="34"/>
    <col min="5" max="5" width="64.28515625" style="34"/>
    <col min="6" max="6" width="8.28515625" style="34"/>
    <col min="7" max="7" width="13.7109375" style="34"/>
    <col min="8" max="259" width="9.28515625" style="34"/>
    <col min="260" max="260" width="9.7109375" style="34"/>
    <col min="261" max="261" width="64.28515625" style="34"/>
    <col min="262" max="262" width="4.28515625" style="34"/>
    <col min="263" max="263" width="10.5703125" style="34"/>
    <col min="264" max="515" width="9.28515625" style="34"/>
    <col min="516" max="516" width="9.7109375" style="34"/>
    <col min="517" max="517" width="64.28515625" style="34"/>
    <col min="518" max="518" width="4.28515625" style="34"/>
    <col min="519" max="519" width="10.5703125" style="34"/>
    <col min="520" max="771" width="9.28515625" style="34"/>
    <col min="772" max="772" width="9.7109375" style="34"/>
    <col min="773" max="773" width="64.28515625" style="34"/>
    <col min="774" max="774" width="4.28515625" style="34"/>
    <col min="775" max="775" width="10.5703125" style="34"/>
    <col min="776" max="1025" width="9.28515625" style="34"/>
  </cols>
  <sheetData>
    <row r="1" spans="1:1024" x14ac:dyDescent="0.25">
      <c r="A1"/>
      <c r="B1"/>
      <c r="C1"/>
      <c r="D1" s="13" t="s">
        <v>30</v>
      </c>
      <c r="E1" s="13"/>
      <c r="F1" s="13"/>
      <c r="G1" s="13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/>
      <c r="B2"/>
      <c r="C2"/>
      <c r="D2" s="62"/>
      <c r="E2" s="62"/>
      <c r="F2" s="63"/>
      <c r="G2" s="6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64" customFormat="1" ht="11.25" customHeight="1" x14ac:dyDescent="0.25">
      <c r="D3" s="12" t="s">
        <v>31</v>
      </c>
      <c r="E3" s="12"/>
      <c r="F3" s="12"/>
      <c r="G3" s="12"/>
    </row>
    <row r="4" spans="1:1024" x14ac:dyDescent="0.25">
      <c r="A4" s="64"/>
      <c r="B4" s="64"/>
      <c r="C4" s="64"/>
      <c r="D4" s="65" t="s">
        <v>32</v>
      </c>
      <c r="E4" s="66"/>
      <c r="F4" s="65"/>
      <c r="G4" s="66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64"/>
      <c r="B5" s="64"/>
      <c r="C5" s="64"/>
      <c r="D5" s="65" t="str">
        <f>kpdv!A6</f>
        <v>Pasūtījuma Nr.:WS-60-17</v>
      </c>
      <c r="E5" s="66"/>
      <c r="F5" s="65"/>
      <c r="G5" s="66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5">
      <c r="A6"/>
      <c r="B6"/>
      <c r="C6"/>
      <c r="D6" s="67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/>
      <c r="B7"/>
      <c r="C7"/>
      <c r="D7" s="6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/>
      <c r="B8"/>
      <c r="C8"/>
      <c r="D8" s="6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A9"/>
      <c r="B9"/>
      <c r="C9"/>
      <c r="D9"/>
      <c r="E9" s="69"/>
      <c r="F9" s="70"/>
      <c r="G9" s="71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1" spans="1:1024" s="72" customFormat="1" ht="11.25" customHeight="1" x14ac:dyDescent="0.25">
      <c r="D11" s="73" t="s">
        <v>33</v>
      </c>
      <c r="E11" s="74" t="s">
        <v>34</v>
      </c>
      <c r="F11" s="11" t="s">
        <v>35</v>
      </c>
      <c r="G11" s="11"/>
    </row>
    <row r="12" spans="1:1024" s="75" customFormat="1" ht="11.25" x14ac:dyDescent="0.25">
      <c r="D12" s="76">
        <v>1</v>
      </c>
      <c r="E12" s="77" t="s">
        <v>36</v>
      </c>
      <c r="F12" s="10">
        <f>kpdv!G25</f>
        <v>0</v>
      </c>
      <c r="G12" s="10"/>
    </row>
    <row r="13" spans="1:1024" x14ac:dyDescent="0.25">
      <c r="A13" s="75"/>
      <c r="B13" s="75"/>
      <c r="C13" s="75"/>
      <c r="D13" s="78"/>
      <c r="E13" s="79" t="s">
        <v>37</v>
      </c>
      <c r="F13" s="80" t="s">
        <v>38</v>
      </c>
      <c r="G13" s="81">
        <f>F12</f>
        <v>0</v>
      </c>
    </row>
    <row r="14" spans="1:1024" x14ac:dyDescent="0.25">
      <c r="C14"/>
      <c r="D14" s="82"/>
      <c r="E14" s="83" t="s">
        <v>39</v>
      </c>
      <c r="F14" s="84"/>
      <c r="G14" s="81">
        <f>G13*F14</f>
        <v>0</v>
      </c>
    </row>
    <row r="15" spans="1:1024" x14ac:dyDescent="0.25">
      <c r="C15"/>
      <c r="D15" s="82"/>
      <c r="E15" s="83" t="s">
        <v>40</v>
      </c>
      <c r="F15" s="85"/>
      <c r="G15" s="81">
        <f>G14+G13</f>
        <v>0</v>
      </c>
    </row>
    <row r="16" spans="1:1024" x14ac:dyDescent="0.25">
      <c r="C16"/>
      <c r="D16"/>
      <c r="E16" s="86"/>
      <c r="F16"/>
      <c r="G16"/>
    </row>
    <row r="17" spans="3:7" x14ac:dyDescent="0.25">
      <c r="C17"/>
      <c r="D17"/>
      <c r="E17" s="87"/>
      <c r="F17"/>
      <c r="G17"/>
    </row>
    <row r="18" spans="3:7" x14ac:dyDescent="0.25">
      <c r="C18"/>
      <c r="D18" s="61"/>
      <c r="E18" s="88" t="s">
        <v>29</v>
      </c>
      <c r="F18" s="89"/>
      <c r="G18" s="90"/>
    </row>
    <row r="19" spans="3:7" x14ac:dyDescent="0.25">
      <c r="C19"/>
      <c r="D19" s="91"/>
      <c r="E19" s="87" t="s">
        <v>41</v>
      </c>
      <c r="F19" s="54"/>
      <c r="G19" s="90"/>
    </row>
    <row r="20" spans="3:7" x14ac:dyDescent="0.25">
      <c r="C20" s="9"/>
      <c r="D20" s="9"/>
      <c r="E20" s="88"/>
      <c r="F20" s="92"/>
    </row>
    <row r="21" spans="3:7" x14ac:dyDescent="0.25">
      <c r="C21"/>
      <c r="D21"/>
      <c r="E21" s="61" t="s">
        <v>42</v>
      </c>
      <c r="F21" s="93"/>
    </row>
    <row r="22" spans="3:7" x14ac:dyDescent="0.25">
      <c r="C22"/>
      <c r="D22" s="91"/>
      <c r="E22" s="94" t="s">
        <v>43</v>
      </c>
      <c r="F22" s="95"/>
    </row>
  </sheetData>
  <mergeCells count="5">
    <mergeCell ref="D1:G1"/>
    <mergeCell ref="D3:G3"/>
    <mergeCell ref="F11:G11"/>
    <mergeCell ref="F12:G12"/>
    <mergeCell ref="C20:D20"/>
  </mergeCells>
  <pageMargins left="0.25" right="0.25" top="0.75" bottom="0.75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36"/>
  <sheetViews>
    <sheetView view="pageBreakPreview" topLeftCell="A10" zoomScaleNormal="100" workbookViewId="0">
      <selection activeCell="A26" sqref="A26"/>
    </sheetView>
  </sheetViews>
  <sheetFormatPr defaultRowHeight="15" x14ac:dyDescent="0.25"/>
  <cols>
    <col min="1" max="1" width="8.5703125" style="96"/>
    <col min="2" max="2" width="34.7109375" style="96"/>
    <col min="3" max="7" width="12.28515625" style="96"/>
    <col min="8" max="257" width="8.5703125" style="96"/>
    <col min="258" max="258" width="34.7109375" style="96"/>
    <col min="259" max="263" width="12.28515625" style="96"/>
    <col min="264" max="513" width="8.5703125" style="96"/>
    <col min="514" max="514" width="34.7109375" style="96"/>
    <col min="515" max="519" width="12.28515625" style="96"/>
    <col min="520" max="769" width="8.5703125" style="96"/>
    <col min="770" max="770" width="34.7109375" style="96"/>
    <col min="771" max="775" width="12.28515625" style="96"/>
    <col min="776" max="1025" width="8.5703125" style="96"/>
  </cols>
  <sheetData>
    <row r="1" spans="1:1024" x14ac:dyDescent="0.25">
      <c r="A1" s="13" t="s">
        <v>44</v>
      </c>
      <c r="B1" s="13"/>
      <c r="C1" s="13"/>
      <c r="D1" s="13"/>
      <c r="E1" s="13"/>
      <c r="F1" s="13"/>
      <c r="G1" s="13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8"/>
      <c r="B2" s="8"/>
      <c r="C2" s="8"/>
      <c r="D2" s="8"/>
      <c r="E2" s="8"/>
      <c r="F2" s="8"/>
      <c r="G2" s="8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98" t="s">
        <v>31</v>
      </c>
      <c r="B3" s="99"/>
      <c r="C3" s="99"/>
      <c r="D3" s="99"/>
      <c r="E3" s="99"/>
      <c r="F3" s="99"/>
      <c r="G3" s="99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98" t="s">
        <v>45</v>
      </c>
      <c r="B4" s="100"/>
      <c r="C4" s="101"/>
      <c r="D4" s="100"/>
      <c r="E4" s="100"/>
      <c r="F4" s="100"/>
      <c r="G4" s="100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98" t="s">
        <v>46</v>
      </c>
      <c r="B5" s="102"/>
      <c r="C5" s="103"/>
      <c r="D5" s="102"/>
      <c r="E5" s="102"/>
      <c r="F5" s="98"/>
      <c r="G5" s="102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5">
      <c r="A6" s="98" t="s">
        <v>47</v>
      </c>
      <c r="B6" s="102"/>
      <c r="C6" s="103"/>
      <c r="D6" s="102"/>
      <c r="E6" s="102"/>
      <c r="F6" s="98"/>
      <c r="G6" s="102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98"/>
      <c r="B7" s="69"/>
      <c r="C7" s="104"/>
      <c r="D7" s="104"/>
      <c r="E7" s="104"/>
      <c r="F7" s="104"/>
      <c r="G7" s="104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05"/>
      <c r="B8" s="105"/>
      <c r="C8" s="105" t="s">
        <v>48</v>
      </c>
      <c r="D8" s="106"/>
      <c r="E8" s="107"/>
      <c r="F8" s="108"/>
      <c r="G8" s="109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A9" s="105"/>
      <c r="B9" s="105"/>
      <c r="C9" s="105" t="s">
        <v>49</v>
      </c>
      <c r="D9" s="110"/>
      <c r="E9" s="107"/>
      <c r="F9" s="107"/>
      <c r="G9" s="107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A10" s="107"/>
      <c r="B10" s="111"/>
      <c r="C10" s="64"/>
      <c r="D10" s="107"/>
      <c r="E10" s="107"/>
      <c r="F10" s="107"/>
      <c r="G10" s="107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3.5" customHeight="1" x14ac:dyDescent="0.25">
      <c r="A11" s="7" t="s">
        <v>50</v>
      </c>
      <c r="B11" s="6" t="s">
        <v>51</v>
      </c>
      <c r="C11" s="5" t="s">
        <v>52</v>
      </c>
      <c r="D11" s="4" t="s">
        <v>53</v>
      </c>
      <c r="E11" s="4"/>
      <c r="F11" s="4"/>
      <c r="G11" s="3" t="s">
        <v>54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2.5" x14ac:dyDescent="0.25">
      <c r="A12" s="7"/>
      <c r="B12" s="6"/>
      <c r="C12" s="5"/>
      <c r="D12" s="112" t="s">
        <v>55</v>
      </c>
      <c r="E12" s="112" t="s">
        <v>56</v>
      </c>
      <c r="F12" s="112" t="s">
        <v>57</v>
      </c>
      <c r="G12" s="3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A13" s="113">
        <v>1</v>
      </c>
      <c r="B13" s="114" t="s">
        <v>58</v>
      </c>
      <c r="C13" s="115"/>
      <c r="D13" s="115"/>
      <c r="E13" s="115"/>
      <c r="F13" s="115"/>
      <c r="G13" s="115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19" customFormat="1" ht="12.75" x14ac:dyDescent="0.2">
      <c r="A14" s="116">
        <f t="shared" ref="A14:A20" si="0">A13+1</f>
        <v>2</v>
      </c>
      <c r="B14" s="117" t="s">
        <v>59</v>
      </c>
      <c r="C14" s="118"/>
      <c r="D14" s="118"/>
      <c r="E14" s="118"/>
      <c r="F14" s="118"/>
      <c r="G14" s="118"/>
    </row>
    <row r="15" spans="1:1024" s="119" customFormat="1" ht="12.75" x14ac:dyDescent="0.2">
      <c r="A15" s="116">
        <f t="shared" si="0"/>
        <v>3</v>
      </c>
      <c r="B15" s="117" t="s">
        <v>60</v>
      </c>
      <c r="C15" s="118"/>
      <c r="D15" s="118"/>
      <c r="E15" s="118"/>
      <c r="F15" s="118"/>
      <c r="G15" s="118"/>
    </row>
    <row r="16" spans="1:1024" x14ac:dyDescent="0.25">
      <c r="A16" s="116">
        <f t="shared" si="0"/>
        <v>4</v>
      </c>
      <c r="B16" s="120" t="s">
        <v>61</v>
      </c>
      <c r="C16" s="121"/>
      <c r="D16" s="121"/>
      <c r="E16" s="121"/>
      <c r="F16" s="121"/>
      <c r="G16" s="121"/>
    </row>
    <row r="17" spans="1:7" x14ac:dyDescent="0.25">
      <c r="A17" s="116">
        <f t="shared" si="0"/>
        <v>5</v>
      </c>
      <c r="B17" s="122" t="s">
        <v>62</v>
      </c>
      <c r="C17" s="121"/>
      <c r="D17" s="121"/>
      <c r="E17" s="121"/>
      <c r="F17" s="121"/>
      <c r="G17" s="121"/>
    </row>
    <row r="18" spans="1:7" x14ac:dyDescent="0.25">
      <c r="A18" s="116">
        <f t="shared" si="0"/>
        <v>6</v>
      </c>
      <c r="B18" s="122" t="s">
        <v>63</v>
      </c>
      <c r="C18" s="121"/>
      <c r="D18" s="121"/>
      <c r="E18" s="121"/>
      <c r="F18" s="121"/>
      <c r="G18" s="121"/>
    </row>
    <row r="19" spans="1:7" x14ac:dyDescent="0.25">
      <c r="A19" s="116">
        <f t="shared" si="0"/>
        <v>7</v>
      </c>
      <c r="B19" s="123" t="s">
        <v>64</v>
      </c>
      <c r="C19" s="121"/>
      <c r="D19" s="121"/>
      <c r="E19" s="121"/>
      <c r="F19" s="121"/>
      <c r="G19" s="121"/>
    </row>
    <row r="20" spans="1:7" x14ac:dyDescent="0.25">
      <c r="A20" s="116">
        <f t="shared" si="0"/>
        <v>8</v>
      </c>
      <c r="B20" s="124" t="s">
        <v>65</v>
      </c>
      <c r="C20" s="121"/>
      <c r="D20" s="121"/>
      <c r="E20" s="121"/>
      <c r="F20" s="121"/>
      <c r="G20" s="121"/>
    </row>
    <row r="21" spans="1:7" x14ac:dyDescent="0.25">
      <c r="A21" s="125">
        <v>9</v>
      </c>
      <c r="B21" s="124" t="s">
        <v>66</v>
      </c>
      <c r="C21" s="126"/>
      <c r="D21" s="126"/>
      <c r="E21" s="126"/>
      <c r="F21" s="126"/>
      <c r="G21" s="126"/>
    </row>
    <row r="22" spans="1:7" x14ac:dyDescent="0.25">
      <c r="A22" s="78"/>
      <c r="B22" s="127" t="s">
        <v>67</v>
      </c>
      <c r="C22" s="127">
        <f>SUM(C13:C20)</f>
        <v>0</v>
      </c>
      <c r="D22" s="127">
        <f>SUM(D13:D20)</f>
        <v>0</v>
      </c>
      <c r="E22" s="127">
        <f>SUM(E13:E20)</f>
        <v>0</v>
      </c>
      <c r="F22" s="127">
        <f>SUM(F13:F20)</f>
        <v>0</v>
      </c>
      <c r="G22" s="127">
        <f>SUM(G13:G20)</f>
        <v>0</v>
      </c>
    </row>
    <row r="23" spans="1:7" x14ac:dyDescent="0.25">
      <c r="A23" s="128"/>
      <c r="B23" s="129"/>
      <c r="C23" s="130"/>
      <c r="D23" s="131"/>
      <c r="E23" s="132" t="s">
        <v>68</v>
      </c>
      <c r="F23" s="133"/>
      <c r="G23" s="134">
        <f>G22*F23</f>
        <v>0</v>
      </c>
    </row>
    <row r="24" spans="1:7" x14ac:dyDescent="0.25">
      <c r="A24" s="129"/>
      <c r="B24" s="129"/>
      <c r="C24" s="130"/>
      <c r="D24" s="131"/>
      <c r="E24" s="132" t="s">
        <v>69</v>
      </c>
      <c r="F24" s="133"/>
      <c r="G24" s="134">
        <f>G22*F24</f>
        <v>0</v>
      </c>
    </row>
    <row r="25" spans="1:7" x14ac:dyDescent="0.25">
      <c r="A25" s="129"/>
      <c r="B25" s="129"/>
      <c r="C25" s="130"/>
      <c r="D25" s="131"/>
      <c r="E25" s="132" t="s">
        <v>70</v>
      </c>
      <c r="F25" s="135">
        <v>0.2409</v>
      </c>
      <c r="G25" s="134">
        <f>F25*D22</f>
        <v>0</v>
      </c>
    </row>
    <row r="26" spans="1:7" x14ac:dyDescent="0.25">
      <c r="A26" s="129"/>
      <c r="B26" s="136"/>
      <c r="C26" s="130"/>
      <c r="D26" s="131"/>
      <c r="E26" s="132" t="s">
        <v>71</v>
      </c>
      <c r="F26" s="62"/>
      <c r="G26" s="137">
        <f>SUM(G22:G25)</f>
        <v>0</v>
      </c>
    </row>
    <row r="27" spans="1:7" x14ac:dyDescent="0.25">
      <c r="A27" s="136"/>
      <c r="B27" s="136"/>
      <c r="C27" s="130"/>
      <c r="D27" s="90"/>
      <c r="E27" s="132" t="s">
        <v>72</v>
      </c>
      <c r="F27" s="138">
        <v>0.02</v>
      </c>
      <c r="G27" s="137">
        <f>G26*F27</f>
        <v>0</v>
      </c>
    </row>
    <row r="28" spans="1:7" x14ac:dyDescent="0.25">
      <c r="A28" s="136"/>
      <c r="B28" s="136"/>
      <c r="C28" s="139"/>
      <c r="D28" s="140"/>
      <c r="E28" s="132" t="s">
        <v>73</v>
      </c>
      <c r="F28" s="62"/>
      <c r="G28" s="137">
        <f>G27+G26</f>
        <v>0</v>
      </c>
    </row>
    <row r="29" spans="1:7" x14ac:dyDescent="0.25">
      <c r="A29" s="136"/>
      <c r="B29" s="136"/>
      <c r="C29" s="139"/>
      <c r="D29" s="140"/>
      <c r="E29" s="141" t="s">
        <v>39</v>
      </c>
      <c r="F29" s="142">
        <v>0.21</v>
      </c>
      <c r="G29" s="81">
        <f>G26*F29</f>
        <v>0</v>
      </c>
    </row>
    <row r="30" spans="1:7" x14ac:dyDescent="0.25">
      <c r="A30" s="140"/>
      <c r="B30" s="89"/>
      <c r="C30" s="89"/>
      <c r="D30" s="143"/>
      <c r="E30" s="132" t="s">
        <v>74</v>
      </c>
      <c r="F30" s="144"/>
      <c r="G30" s="81">
        <f>G29+G28</f>
        <v>0</v>
      </c>
    </row>
    <row r="31" spans="1:7" x14ac:dyDescent="0.25">
      <c r="A31" s="136"/>
      <c r="B31" s="54"/>
      <c r="C31" s="54"/>
      <c r="D31" s="145"/>
      <c r="E31" s="146"/>
      <c r="F31" s="147"/>
      <c r="G31" s="148"/>
    </row>
    <row r="32" spans="1:7" x14ac:dyDescent="0.25">
      <c r="A32" s="136"/>
      <c r="B32" s="149"/>
      <c r="C32" s="88" t="s">
        <v>29</v>
      </c>
      <c r="D32" s="150"/>
      <c r="E32"/>
      <c r="F32" s="147"/>
      <c r="G32" s="148"/>
    </row>
    <row r="33" spans="1:7" x14ac:dyDescent="0.25">
      <c r="A33" s="136"/>
      <c r="B33" s="93"/>
      <c r="C33" s="87" t="s">
        <v>41</v>
      </c>
      <c r="D33" s="150"/>
      <c r="E33"/>
      <c r="F33" s="151"/>
      <c r="G33" s="151"/>
    </row>
    <row r="34" spans="1:7" x14ac:dyDescent="0.25">
      <c r="A34" s="136"/>
      <c r="B34" s="95"/>
      <c r="C34" s="88"/>
      <c r="D34" s="145"/>
      <c r="E34"/>
      <c r="F34" s="136"/>
      <c r="G34" s="136"/>
    </row>
    <row r="35" spans="1:7" x14ac:dyDescent="0.25">
      <c r="A35" s="136"/>
      <c r="B35" s="87"/>
      <c r="C35" s="61" t="s">
        <v>42</v>
      </c>
      <c r="D35" s="152"/>
      <c r="E35"/>
      <c r="F35" s="136"/>
      <c r="G35" s="136"/>
    </row>
    <row r="36" spans="1:7" x14ac:dyDescent="0.25">
      <c r="A36" s="136"/>
      <c r="B36" s="61"/>
      <c r="C36" s="94" t="s">
        <v>43</v>
      </c>
      <c r="D36" s="152"/>
      <c r="E36"/>
      <c r="F36" s="136"/>
      <c r="G36" s="136"/>
    </row>
  </sheetData>
  <mergeCells count="7">
    <mergeCell ref="A1:G1"/>
    <mergeCell ref="A2:G2"/>
    <mergeCell ref="A11:A12"/>
    <mergeCell ref="B11:B12"/>
    <mergeCell ref="C11:C12"/>
    <mergeCell ref="D11:F11"/>
    <mergeCell ref="G11:G12"/>
  </mergeCells>
  <pageMargins left="0.25" right="0.25" top="0.75" bottom="0.75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177"/>
  <sheetViews>
    <sheetView view="pageBreakPreview" topLeftCell="A139" zoomScaleNormal="100" workbookViewId="0">
      <selection activeCell="C129" sqref="C129"/>
    </sheetView>
  </sheetViews>
  <sheetFormatPr defaultRowHeight="15" x14ac:dyDescent="0.25"/>
  <cols>
    <col min="1" max="1" width="4" style="96"/>
    <col min="2" max="2" width="5.28515625" style="96"/>
    <col min="3" max="3" width="46.140625" style="153"/>
    <col min="4" max="4" width="5.28515625" style="96"/>
    <col min="5" max="5" width="7.28515625" style="96"/>
    <col min="6" max="6" width="5.42578125" style="154"/>
    <col min="7" max="8" width="6.5703125" style="96"/>
    <col min="9" max="9" width="5" style="96"/>
    <col min="10" max="10" width="5.7109375" style="96"/>
    <col min="11" max="11" width="4.85546875" style="96"/>
    <col min="12" max="12" width="6.5703125" style="96"/>
    <col min="13" max="13" width="7.28515625" style="96"/>
    <col min="14" max="14" width="7.85546875" style="96"/>
    <col min="15" max="16" width="7.42578125" style="96"/>
    <col min="17" max="245" width="8.5703125" style="96"/>
    <col min="246" max="246" width="4" style="96"/>
    <col min="247" max="247" width="5.28515625" style="96"/>
    <col min="248" max="248" width="34.42578125" style="96"/>
    <col min="249" max="249" width="5.28515625" style="96"/>
    <col min="250" max="250" width="7.28515625" style="96"/>
    <col min="251" max="251" width="0" style="96" hidden="1"/>
    <col min="252" max="252" width="6.85546875" style="96"/>
    <col min="253" max="254" width="6.7109375" style="96"/>
    <col min="255" max="255" width="7.7109375" style="96"/>
    <col min="256" max="256" width="5.7109375" style="96"/>
    <col min="257" max="257" width="5.28515625" style="96"/>
    <col min="258" max="262" width="7.85546875" style="96"/>
    <col min="263" max="501" width="8.5703125" style="96"/>
    <col min="502" max="502" width="4" style="96"/>
    <col min="503" max="503" width="5.28515625" style="96"/>
    <col min="504" max="504" width="34.42578125" style="96"/>
    <col min="505" max="505" width="5.28515625" style="96"/>
    <col min="506" max="506" width="7.28515625" style="96"/>
    <col min="507" max="507" width="0" style="96" hidden="1"/>
    <col min="508" max="508" width="6.85546875" style="96"/>
    <col min="509" max="510" width="6.7109375" style="96"/>
    <col min="511" max="511" width="7.7109375" style="96"/>
    <col min="512" max="512" width="5.7109375" style="96"/>
    <col min="513" max="513" width="5.28515625" style="96"/>
    <col min="514" max="518" width="7.85546875" style="96"/>
    <col min="519" max="757" width="8.5703125" style="96"/>
    <col min="758" max="758" width="4" style="96"/>
    <col min="759" max="759" width="5.28515625" style="96"/>
    <col min="760" max="760" width="34.42578125" style="96"/>
    <col min="761" max="761" width="5.28515625" style="96"/>
    <col min="762" max="762" width="7.28515625" style="96"/>
    <col min="763" max="763" width="0" style="96" hidden="1"/>
    <col min="764" max="764" width="6.85546875" style="96"/>
    <col min="765" max="766" width="6.7109375" style="96"/>
    <col min="767" max="767" width="7.7109375" style="96"/>
    <col min="768" max="768" width="5.7109375" style="96"/>
    <col min="769" max="769" width="5.28515625" style="96"/>
    <col min="770" max="774" width="7.85546875" style="96"/>
    <col min="775" max="1013" width="8.5703125" style="96"/>
    <col min="1014" max="1014" width="4" style="96"/>
    <col min="1015" max="1015" width="5.28515625" style="96"/>
    <col min="1016" max="1016" width="34.42578125" style="96"/>
    <col min="1017" max="1017" width="5.28515625" style="96"/>
    <col min="1018" max="1018" width="7.28515625" style="96"/>
    <col min="1019" max="1019" width="0" style="96" hidden="1"/>
    <col min="1020" max="1020" width="6.85546875" style="96"/>
    <col min="1021" max="1022" width="6.7109375" style="96"/>
    <col min="1023" max="1023" width="7.7109375" style="96"/>
    <col min="1024" max="1025" width="5.7109375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155">
        <v>1</v>
      </c>
      <c r="H1" s="156"/>
      <c r="I1" s="156"/>
      <c r="J1" s="156"/>
      <c r="K1" s="156"/>
      <c r="L1" s="156"/>
    </row>
    <row r="2" spans="1:1024" x14ac:dyDescent="0.25">
      <c r="A2" s="158" t="s">
        <v>31</v>
      </c>
      <c r="B2" s="159"/>
      <c r="C2" s="159"/>
      <c r="D2" s="159"/>
      <c r="E2" s="159"/>
      <c r="F2" s="160"/>
      <c r="G2" s="97"/>
      <c r="H2" s="156"/>
      <c r="I2" s="156"/>
      <c r="J2" s="156"/>
      <c r="K2" s="156"/>
      <c r="L2" s="156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1:1024" ht="10.5" customHeight="1" x14ac:dyDescent="0.25">
      <c r="A6" s="158"/>
      <c r="B6" s="102"/>
      <c r="C6" s="163" t="s">
        <v>76</v>
      </c>
      <c r="D6" s="164" t="s">
        <v>77</v>
      </c>
      <c r="E6" s="1" t="s">
        <v>78</v>
      </c>
      <c r="F6" s="1"/>
      <c r="G6" s="102"/>
      <c r="H6" s="102"/>
      <c r="I6" s="102"/>
      <c r="J6" s="102"/>
      <c r="K6" s="102"/>
      <c r="L6" s="102"/>
      <c r="M6" s="102"/>
      <c r="N6" s="102"/>
      <c r="O6" s="102"/>
      <c r="P6" s="102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33" t="s">
        <v>79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165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6" t="s">
        <v>58</v>
      </c>
      <c r="B8" s="167"/>
      <c r="C8" s="167"/>
      <c r="D8" s="167"/>
      <c r="E8" s="167"/>
      <c r="F8" s="102"/>
      <c r="G8" s="102"/>
      <c r="H8" s="102"/>
      <c r="I8" s="102"/>
      <c r="J8" s="102"/>
      <c r="K8" s="102"/>
      <c r="L8" s="102"/>
      <c r="M8" s="168"/>
      <c r="N8" s="102"/>
      <c r="O8" s="102"/>
      <c r="P8" s="169" t="s">
        <v>80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5">
      <c r="A9" s="32" t="s">
        <v>33</v>
      </c>
      <c r="B9" s="32" t="s">
        <v>81</v>
      </c>
      <c r="C9" s="30" t="s">
        <v>82</v>
      </c>
      <c r="D9" s="31" t="s">
        <v>83</v>
      </c>
      <c r="E9" s="32" t="s">
        <v>84</v>
      </c>
      <c r="F9" s="29" t="s">
        <v>85</v>
      </c>
      <c r="G9" s="29"/>
      <c r="H9" s="29"/>
      <c r="I9" s="29"/>
      <c r="J9" s="29"/>
      <c r="K9" s="29"/>
      <c r="L9" s="29" t="s">
        <v>86</v>
      </c>
      <c r="M9" s="29"/>
      <c r="N9" s="29"/>
      <c r="O9" s="29"/>
      <c r="P9" s="29"/>
    </row>
    <row r="10" spans="1:1024" ht="66.75" customHeight="1" x14ac:dyDescent="0.25">
      <c r="A10" s="32"/>
      <c r="B10" s="32"/>
      <c r="C10" s="30"/>
      <c r="D10" s="31"/>
      <c r="E10" s="32"/>
      <c r="F10" s="171" t="s">
        <v>87</v>
      </c>
      <c r="G10" s="172" t="s">
        <v>88</v>
      </c>
      <c r="H10" s="172" t="s">
        <v>89</v>
      </c>
      <c r="I10" s="172" t="s">
        <v>90</v>
      </c>
      <c r="J10" s="172" t="s">
        <v>91</v>
      </c>
      <c r="K10" s="173" t="s">
        <v>92</v>
      </c>
      <c r="L10" s="171" t="s">
        <v>93</v>
      </c>
      <c r="M10" s="172" t="s">
        <v>89</v>
      </c>
      <c r="N10" s="172" t="s">
        <v>90</v>
      </c>
      <c r="O10" s="172" t="s">
        <v>91</v>
      </c>
      <c r="P10" s="173" t="s">
        <v>92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174">
        <v>1</v>
      </c>
      <c r="B11" s="174">
        <f t="shared" ref="B11:P11" si="0">A11+1</f>
        <v>2</v>
      </c>
      <c r="C11" s="175">
        <f t="shared" si="0"/>
        <v>3</v>
      </c>
      <c r="D11" s="174">
        <f t="shared" si="0"/>
        <v>4</v>
      </c>
      <c r="E11" s="174">
        <f t="shared" si="0"/>
        <v>5</v>
      </c>
      <c r="F11" s="174">
        <f t="shared" si="0"/>
        <v>6</v>
      </c>
      <c r="G11" s="174">
        <f t="shared" si="0"/>
        <v>7</v>
      </c>
      <c r="H11" s="174">
        <f t="shared" si="0"/>
        <v>8</v>
      </c>
      <c r="I11" s="174">
        <f t="shared" si="0"/>
        <v>9</v>
      </c>
      <c r="J11" s="174">
        <f t="shared" si="0"/>
        <v>10</v>
      </c>
      <c r="K11" s="174">
        <f t="shared" si="0"/>
        <v>11</v>
      </c>
      <c r="L11" s="174">
        <f t="shared" si="0"/>
        <v>12</v>
      </c>
      <c r="M11" s="174">
        <f t="shared" si="0"/>
        <v>13</v>
      </c>
      <c r="N11" s="174">
        <f t="shared" si="0"/>
        <v>14</v>
      </c>
      <c r="O11" s="174">
        <f t="shared" si="0"/>
        <v>15</v>
      </c>
      <c r="P11" s="174">
        <f t="shared" si="0"/>
        <v>16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5" customFormat="1" ht="11.25" x14ac:dyDescent="0.25">
      <c r="A12" s="176">
        <v>1</v>
      </c>
      <c r="B12" s="177" t="s">
        <v>94</v>
      </c>
      <c r="C12" s="178" t="s">
        <v>95</v>
      </c>
      <c r="D12" s="179" t="s">
        <v>96</v>
      </c>
      <c r="E12" s="180">
        <v>50</v>
      </c>
      <c r="F12" s="181"/>
      <c r="G12" s="182"/>
      <c r="H12" s="181"/>
      <c r="I12" s="181"/>
      <c r="J12" s="181"/>
      <c r="K12" s="183"/>
      <c r="L12" s="184"/>
      <c r="M12" s="184"/>
      <c r="N12" s="184"/>
      <c r="O12" s="184"/>
      <c r="P12" s="184"/>
    </row>
    <row r="13" spans="1:1024" x14ac:dyDescent="0.25">
      <c r="A13" s="176" t="str">
        <f>IF(COUNTBLANK(H13)=1," ",COUNTA($H$12:H13))</f>
        <v xml:space="preserve"> </v>
      </c>
      <c r="B13" s="186"/>
      <c r="C13" s="187" t="s">
        <v>97</v>
      </c>
      <c r="D13" s="187" t="s">
        <v>98</v>
      </c>
      <c r="E13" s="188">
        <v>14.285714285714301</v>
      </c>
      <c r="F13" s="181"/>
      <c r="G13" s="189"/>
      <c r="H13" s="181"/>
      <c r="I13" s="125"/>
      <c r="J13" s="181"/>
      <c r="K13" s="183"/>
      <c r="L13" s="184"/>
      <c r="M13" s="184"/>
      <c r="N13" s="184"/>
      <c r="O13" s="184"/>
      <c r="P13" s="184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 s="176" t="str">
        <f>IF(COUNTBLANK(H14)=1," ",COUNTA($H$12:H14))</f>
        <v xml:space="preserve"> </v>
      </c>
      <c r="B14" s="186"/>
      <c r="C14" s="187" t="s">
        <v>99</v>
      </c>
      <c r="D14" s="187" t="s">
        <v>98</v>
      </c>
      <c r="E14" s="188">
        <v>14.285714285714301</v>
      </c>
      <c r="F14" s="181"/>
      <c r="G14" s="189"/>
      <c r="H14" s="181"/>
      <c r="I14" s="125"/>
      <c r="J14" s="181"/>
      <c r="K14" s="183"/>
      <c r="L14" s="184"/>
      <c r="M14" s="184"/>
      <c r="N14" s="184"/>
      <c r="O14" s="184"/>
      <c r="P14" s="18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 s="176">
        <v>2</v>
      </c>
      <c r="B15" s="186" t="s">
        <v>94</v>
      </c>
      <c r="C15" s="190" t="s">
        <v>100</v>
      </c>
      <c r="D15" s="191" t="s">
        <v>96</v>
      </c>
      <c r="E15" s="188">
        <v>150</v>
      </c>
      <c r="F15" s="181"/>
      <c r="G15" s="182"/>
      <c r="H15" s="181"/>
      <c r="I15" s="181"/>
      <c r="J15" s="181"/>
      <c r="K15" s="183"/>
      <c r="L15" s="184"/>
      <c r="M15" s="184"/>
      <c r="N15" s="184"/>
      <c r="O15" s="184"/>
      <c r="P15" s="184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 s="176">
        <v>3</v>
      </c>
      <c r="B16" s="186" t="s">
        <v>94</v>
      </c>
      <c r="C16" s="190" t="s">
        <v>101</v>
      </c>
      <c r="D16" s="187" t="s">
        <v>102</v>
      </c>
      <c r="E16" s="188">
        <v>1980</v>
      </c>
      <c r="F16" s="181"/>
      <c r="G16" s="182"/>
      <c r="H16" s="181"/>
      <c r="I16" s="181"/>
      <c r="J16" s="181"/>
      <c r="K16" s="183"/>
      <c r="L16" s="184"/>
      <c r="M16" s="184"/>
      <c r="N16" s="184"/>
      <c r="O16" s="184"/>
      <c r="P16" s="184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A17" s="176" t="str">
        <f>IF(COUNTBLANK(H17)=1," ",COUNTA($H$12:H17))</f>
        <v xml:space="preserve"> </v>
      </c>
      <c r="B17" s="186"/>
      <c r="C17" s="187" t="s">
        <v>103</v>
      </c>
      <c r="D17" s="187" t="s">
        <v>102</v>
      </c>
      <c r="E17" s="181">
        <v>1950</v>
      </c>
      <c r="F17" s="181"/>
      <c r="G17" s="189"/>
      <c r="H17" s="181"/>
      <c r="I17" s="181"/>
      <c r="J17" s="181"/>
      <c r="K17" s="183"/>
      <c r="L17" s="184"/>
      <c r="M17" s="184"/>
      <c r="N17" s="184"/>
      <c r="O17" s="184"/>
      <c r="P17" s="184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 s="176" t="str">
        <f>IF(COUNTBLANK(H18)=1," ",COUNTA($H$12:H18))</f>
        <v xml:space="preserve"> </v>
      </c>
      <c r="B18" s="186"/>
      <c r="C18" s="125" t="s">
        <v>104</v>
      </c>
      <c r="D18" s="187" t="s">
        <v>102</v>
      </c>
      <c r="E18" s="192">
        <v>2180</v>
      </c>
      <c r="F18" s="181"/>
      <c r="G18" s="189"/>
      <c r="H18" s="181"/>
      <c r="I18" s="181"/>
      <c r="J18" s="181"/>
      <c r="K18" s="183"/>
      <c r="L18" s="184"/>
      <c r="M18" s="184"/>
      <c r="N18" s="184"/>
      <c r="O18" s="184"/>
      <c r="P18" s="184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23.25" x14ac:dyDescent="0.25">
      <c r="A19" s="176">
        <v>4</v>
      </c>
      <c r="B19" s="186" t="s">
        <v>94</v>
      </c>
      <c r="C19" s="193" t="s">
        <v>105</v>
      </c>
      <c r="D19" s="194" t="s">
        <v>106</v>
      </c>
      <c r="E19" s="194">
        <v>220</v>
      </c>
      <c r="F19" s="181"/>
      <c r="G19" s="182"/>
      <c r="H19" s="181"/>
      <c r="I19" s="181"/>
      <c r="J19" s="181"/>
      <c r="K19" s="183"/>
      <c r="L19" s="184"/>
      <c r="M19" s="184"/>
      <c r="N19" s="184"/>
      <c r="O19" s="184"/>
      <c r="P19" s="184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 s="176">
        <v>5</v>
      </c>
      <c r="B20" s="186" t="s">
        <v>94</v>
      </c>
      <c r="C20" s="193" t="s">
        <v>107</v>
      </c>
      <c r="D20" s="194" t="s">
        <v>106</v>
      </c>
      <c r="E20" s="194">
        <v>1</v>
      </c>
      <c r="F20" s="195"/>
      <c r="G20" s="182"/>
      <c r="H20" s="196"/>
      <c r="I20" s="195"/>
      <c r="J20" s="195"/>
      <c r="K20" s="183"/>
      <c r="L20" s="184"/>
      <c r="M20" s="184"/>
      <c r="N20" s="184"/>
      <c r="O20" s="184"/>
      <c r="P20" s="184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 s="176">
        <v>6</v>
      </c>
      <c r="B21" s="186" t="s">
        <v>94</v>
      </c>
      <c r="C21" s="193" t="s">
        <v>108</v>
      </c>
      <c r="D21" s="194" t="s">
        <v>106</v>
      </c>
      <c r="E21" s="194">
        <v>1</v>
      </c>
      <c r="F21" s="181"/>
      <c r="G21" s="182"/>
      <c r="H21" s="181"/>
      <c r="I21" s="181"/>
      <c r="J21" s="181"/>
      <c r="K21" s="183"/>
      <c r="L21" s="184"/>
      <c r="M21" s="184"/>
      <c r="N21" s="184"/>
      <c r="O21" s="184"/>
      <c r="P21" s="184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" customHeight="1" x14ac:dyDescent="0.25">
      <c r="A22" s="176">
        <v>7</v>
      </c>
      <c r="B22" s="186" t="s">
        <v>94</v>
      </c>
      <c r="C22" s="193" t="s">
        <v>109</v>
      </c>
      <c r="D22" s="194" t="s">
        <v>106</v>
      </c>
      <c r="E22" s="194">
        <v>1</v>
      </c>
      <c r="F22" s="181"/>
      <c r="G22" s="182"/>
      <c r="H22" s="181"/>
      <c r="I22" s="181"/>
      <c r="J22" s="181"/>
      <c r="K22" s="183"/>
      <c r="L22" s="184"/>
      <c r="M22" s="184"/>
      <c r="N22" s="184"/>
      <c r="O22" s="184"/>
      <c r="P22" s="184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 s="176">
        <v>8</v>
      </c>
      <c r="B23" s="186" t="s">
        <v>94</v>
      </c>
      <c r="C23" s="193" t="s">
        <v>110</v>
      </c>
      <c r="D23" s="194" t="s">
        <v>106</v>
      </c>
      <c r="E23" s="194">
        <v>1</v>
      </c>
      <c r="F23" s="181"/>
      <c r="G23" s="182"/>
      <c r="H23" s="181"/>
      <c r="I23" s="181"/>
      <c r="J23" s="181"/>
      <c r="K23" s="183"/>
      <c r="L23" s="184"/>
      <c r="M23" s="184"/>
      <c r="N23" s="184"/>
      <c r="O23" s="184"/>
      <c r="P23" s="184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185" customFormat="1" ht="11.25" x14ac:dyDescent="0.25">
      <c r="A24" s="176" t="str">
        <f>IF(COUNTBLANK(H24)=1," ",COUNTA($H$12:H24))</f>
        <v xml:space="preserve"> </v>
      </c>
      <c r="B24" s="186"/>
      <c r="C24" s="187" t="s">
        <v>111</v>
      </c>
      <c r="D24" s="187" t="s">
        <v>112</v>
      </c>
      <c r="E24" s="188">
        <v>5</v>
      </c>
      <c r="F24" s="181"/>
      <c r="G24" s="197"/>
      <c r="H24" s="181"/>
      <c r="I24" s="181"/>
      <c r="J24" s="181"/>
      <c r="K24" s="183"/>
      <c r="L24" s="184"/>
      <c r="M24" s="184"/>
      <c r="N24" s="184"/>
      <c r="O24" s="184"/>
      <c r="P24" s="184"/>
    </row>
    <row r="25" spans="1:1024" x14ac:dyDescent="0.25">
      <c r="A25" s="176">
        <v>9</v>
      </c>
      <c r="B25" s="186" t="s">
        <v>94</v>
      </c>
      <c r="C25" s="193" t="s">
        <v>113</v>
      </c>
      <c r="D25" s="194" t="s">
        <v>114</v>
      </c>
      <c r="E25" s="194">
        <v>1</v>
      </c>
      <c r="F25" s="181"/>
      <c r="G25" s="182"/>
      <c r="H25" s="181"/>
      <c r="I25" s="181"/>
      <c r="J25" s="181"/>
      <c r="K25" s="183"/>
      <c r="L25" s="184"/>
      <c r="M25" s="184"/>
      <c r="N25" s="184"/>
      <c r="O25" s="184"/>
      <c r="P25" s="184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 s="176">
        <f t="shared" ref="A26:A35" si="1">A25+1</f>
        <v>10</v>
      </c>
      <c r="B26" s="186" t="s">
        <v>94</v>
      </c>
      <c r="C26" s="193" t="s">
        <v>115</v>
      </c>
      <c r="D26" s="194" t="s">
        <v>96</v>
      </c>
      <c r="E26" s="194">
        <v>260</v>
      </c>
      <c r="F26" s="198"/>
      <c r="G26" s="182"/>
      <c r="H26" s="198"/>
      <c r="I26" s="198"/>
      <c r="J26" s="198"/>
      <c r="K26" s="183"/>
      <c r="L26" s="184"/>
      <c r="M26" s="184"/>
      <c r="N26" s="184"/>
      <c r="O26" s="184"/>
      <c r="P26" s="184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 s="176">
        <f t="shared" si="1"/>
        <v>11</v>
      </c>
      <c r="B27" s="186" t="s">
        <v>94</v>
      </c>
      <c r="C27" s="193" t="s">
        <v>116</v>
      </c>
      <c r="D27" s="194" t="s">
        <v>102</v>
      </c>
      <c r="E27" s="194">
        <v>6</v>
      </c>
      <c r="F27" s="198"/>
      <c r="G27" s="182"/>
      <c r="H27" s="198"/>
      <c r="I27" s="198"/>
      <c r="J27" s="198"/>
      <c r="K27" s="183"/>
      <c r="L27" s="184"/>
      <c r="M27" s="184"/>
      <c r="N27" s="184"/>
      <c r="O27" s="184"/>
      <c r="P27" s="184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 s="176">
        <f t="shared" si="1"/>
        <v>12</v>
      </c>
      <c r="B28" s="186" t="s">
        <v>94</v>
      </c>
      <c r="C28" s="193" t="s">
        <v>117</v>
      </c>
      <c r="D28" s="194" t="s">
        <v>102</v>
      </c>
      <c r="E28" s="194">
        <v>32</v>
      </c>
      <c r="F28" s="198"/>
      <c r="G28" s="182"/>
      <c r="H28" s="198"/>
      <c r="I28" s="198"/>
      <c r="J28" s="198"/>
      <c r="K28" s="183"/>
      <c r="L28" s="184"/>
      <c r="M28" s="184"/>
      <c r="N28" s="184"/>
      <c r="O28" s="184"/>
      <c r="P28" s="184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 s="176">
        <f t="shared" si="1"/>
        <v>13</v>
      </c>
      <c r="B29" s="186" t="s">
        <v>94</v>
      </c>
      <c r="C29" s="193" t="s">
        <v>118</v>
      </c>
      <c r="D29" s="194" t="s">
        <v>102</v>
      </c>
      <c r="E29" s="194">
        <v>4</v>
      </c>
      <c r="F29" s="198"/>
      <c r="G29" s="182"/>
      <c r="H29" s="198"/>
      <c r="I29" s="198"/>
      <c r="J29" s="198"/>
      <c r="K29" s="183"/>
      <c r="L29" s="184"/>
      <c r="M29" s="184"/>
      <c r="N29" s="184"/>
      <c r="O29" s="184"/>
      <c r="P29" s="184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 s="176">
        <f t="shared" si="1"/>
        <v>14</v>
      </c>
      <c r="B30" s="186" t="s">
        <v>94</v>
      </c>
      <c r="C30" s="193" t="s">
        <v>119</v>
      </c>
      <c r="D30" s="194" t="s">
        <v>102</v>
      </c>
      <c r="E30" s="194">
        <v>3</v>
      </c>
      <c r="F30" s="198"/>
      <c r="G30" s="182"/>
      <c r="H30" s="198"/>
      <c r="I30" s="198"/>
      <c r="J30" s="198"/>
      <c r="K30" s="183"/>
      <c r="L30" s="184"/>
      <c r="M30" s="184"/>
      <c r="N30" s="184"/>
      <c r="O30" s="184"/>
      <c r="P30" s="184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 s="176">
        <f t="shared" si="1"/>
        <v>15</v>
      </c>
      <c r="B31" s="186" t="s">
        <v>94</v>
      </c>
      <c r="C31" s="193" t="s">
        <v>120</v>
      </c>
      <c r="D31" s="194" t="s">
        <v>121</v>
      </c>
      <c r="E31" s="194">
        <v>1.5</v>
      </c>
      <c r="F31" s="189"/>
      <c r="G31" s="182"/>
      <c r="H31" s="189"/>
      <c r="I31" s="199"/>
      <c r="J31" s="189"/>
      <c r="K31" s="183"/>
      <c r="L31" s="184"/>
      <c r="M31" s="184"/>
      <c r="N31" s="184"/>
      <c r="O31" s="184"/>
      <c r="P31" s="184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 s="176">
        <f t="shared" si="1"/>
        <v>16</v>
      </c>
      <c r="B32" s="186" t="s">
        <v>94</v>
      </c>
      <c r="C32" s="193" t="s">
        <v>122</v>
      </c>
      <c r="D32" s="194" t="s">
        <v>121</v>
      </c>
      <c r="E32" s="194">
        <v>4</v>
      </c>
      <c r="F32" s="189"/>
      <c r="G32" s="182"/>
      <c r="H32" s="189"/>
      <c r="I32" s="199"/>
      <c r="J32" s="189"/>
      <c r="K32" s="183"/>
      <c r="L32" s="184"/>
      <c r="M32" s="184"/>
      <c r="N32" s="184"/>
      <c r="O32" s="184"/>
      <c r="P32" s="184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 s="176">
        <f t="shared" si="1"/>
        <v>17</v>
      </c>
      <c r="B33" s="186" t="s">
        <v>94</v>
      </c>
      <c r="C33" s="193" t="s">
        <v>123</v>
      </c>
      <c r="D33" s="194" t="s">
        <v>102</v>
      </c>
      <c r="E33" s="194">
        <v>15</v>
      </c>
      <c r="F33" s="198"/>
      <c r="G33" s="182"/>
      <c r="H33" s="198"/>
      <c r="I33" s="198"/>
      <c r="J33" s="198"/>
      <c r="K33" s="183"/>
      <c r="L33" s="184"/>
      <c r="M33" s="184"/>
      <c r="N33" s="184"/>
      <c r="O33" s="184"/>
      <c r="P33" s="184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 s="176">
        <f t="shared" si="1"/>
        <v>18</v>
      </c>
      <c r="B34" s="186" t="s">
        <v>94</v>
      </c>
      <c r="C34" s="193" t="s">
        <v>124</v>
      </c>
      <c r="D34" s="194" t="s">
        <v>102</v>
      </c>
      <c r="E34" s="194">
        <v>1.2</v>
      </c>
      <c r="F34" s="198"/>
      <c r="G34" s="182"/>
      <c r="H34" s="198"/>
      <c r="I34" s="198"/>
      <c r="J34" s="198"/>
      <c r="K34" s="183"/>
      <c r="L34" s="184"/>
      <c r="M34" s="184"/>
      <c r="N34" s="184"/>
      <c r="O34" s="184"/>
      <c r="P34" s="18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 s="176">
        <f t="shared" si="1"/>
        <v>19</v>
      </c>
      <c r="B35" s="186" t="s">
        <v>94</v>
      </c>
      <c r="C35" s="193" t="s">
        <v>125</v>
      </c>
      <c r="D35" s="194" t="s">
        <v>96</v>
      </c>
      <c r="E35" s="194">
        <v>50</v>
      </c>
      <c r="F35" s="200"/>
      <c r="G35" s="182"/>
      <c r="H35" s="200"/>
      <c r="I35" s="200"/>
      <c r="J35" s="200"/>
      <c r="K35" s="183"/>
      <c r="L35" s="184"/>
      <c r="M35" s="184"/>
      <c r="N35" s="184"/>
      <c r="O35" s="184"/>
      <c r="P35" s="184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206" customFormat="1" ht="11.25" x14ac:dyDescent="0.25">
      <c r="A36" s="176">
        <v>20</v>
      </c>
      <c r="B36" s="186" t="s">
        <v>94</v>
      </c>
      <c r="C36" s="201" t="s">
        <v>126</v>
      </c>
      <c r="D36" s="202" t="s">
        <v>102</v>
      </c>
      <c r="E36" s="203">
        <v>50</v>
      </c>
      <c r="F36" s="204"/>
      <c r="G36" s="182"/>
      <c r="H36" s="204"/>
      <c r="I36" s="205"/>
      <c r="J36" s="204"/>
      <c r="K36" s="183"/>
      <c r="L36" s="184"/>
      <c r="M36" s="184"/>
      <c r="N36" s="184"/>
      <c r="O36" s="184"/>
      <c r="P36" s="184"/>
    </row>
    <row r="37" spans="1:1024" x14ac:dyDescent="0.25">
      <c r="A37" s="176" t="str">
        <f>IF(COUNTBLANK(H37)=1," ",COUNTA($H$12:H37))</f>
        <v xml:space="preserve"> </v>
      </c>
      <c r="B37" s="207"/>
      <c r="C37" s="125" t="s">
        <v>127</v>
      </c>
      <c r="D37" s="125" t="s">
        <v>121</v>
      </c>
      <c r="E37" s="181">
        <v>1.5</v>
      </c>
      <c r="F37" s="204"/>
      <c r="G37" s="204"/>
      <c r="H37" s="204"/>
      <c r="I37" s="204"/>
      <c r="J37" s="204"/>
      <c r="K37" s="183"/>
      <c r="L37" s="184"/>
      <c r="M37" s="184"/>
      <c r="N37" s="184"/>
      <c r="O37" s="184"/>
      <c r="P37" s="184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76">
        <v>21</v>
      </c>
      <c r="B38" s="186" t="s">
        <v>94</v>
      </c>
      <c r="C38" s="201" t="s">
        <v>128</v>
      </c>
      <c r="D38" s="202" t="s">
        <v>102</v>
      </c>
      <c r="E38" s="181">
        <v>55</v>
      </c>
      <c r="F38" s="204"/>
      <c r="G38" s="204"/>
      <c r="H38" s="204"/>
      <c r="I38" s="204"/>
      <c r="J38" s="204"/>
      <c r="K38" s="183"/>
      <c r="L38" s="184"/>
      <c r="M38" s="184"/>
      <c r="N38" s="184"/>
      <c r="O38" s="184"/>
      <c r="P38" s="184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76" t="str">
        <f>IF(COUNTBLANK(H39)=1," ",COUNTA($H$12:H39))</f>
        <v xml:space="preserve"> </v>
      </c>
      <c r="B39" s="208"/>
      <c r="C39" s="193" t="s">
        <v>129</v>
      </c>
      <c r="D39" s="194"/>
      <c r="E39" s="194"/>
      <c r="F39" s="208"/>
      <c r="G39" s="208"/>
      <c r="H39" s="208"/>
      <c r="I39" s="208"/>
      <c r="J39" s="208"/>
      <c r="K39" s="183"/>
      <c r="L39" s="184"/>
      <c r="M39" s="184"/>
      <c r="N39" s="184"/>
      <c r="O39" s="184"/>
      <c r="P39" s="184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176">
        <v>22</v>
      </c>
      <c r="B40" s="186" t="s">
        <v>94</v>
      </c>
      <c r="C40" s="193" t="s">
        <v>130</v>
      </c>
      <c r="D40" s="194" t="s">
        <v>121</v>
      </c>
      <c r="E40" s="194">
        <v>0.01</v>
      </c>
      <c r="F40" s="189"/>
      <c r="G40" s="182"/>
      <c r="H40" s="189"/>
      <c r="I40" s="199"/>
      <c r="J40" s="189"/>
      <c r="K40" s="183"/>
      <c r="L40" s="184"/>
      <c r="M40" s="184"/>
      <c r="N40" s="184"/>
      <c r="O40" s="184"/>
      <c r="P40" s="184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211" customFormat="1" ht="22.5" x14ac:dyDescent="0.2">
      <c r="A41" s="176">
        <v>23</v>
      </c>
      <c r="B41" s="186" t="s">
        <v>94</v>
      </c>
      <c r="C41" s="209" t="s">
        <v>131</v>
      </c>
      <c r="D41" s="210" t="s">
        <v>102</v>
      </c>
      <c r="E41" s="210">
        <v>0.05</v>
      </c>
      <c r="F41" s="189"/>
      <c r="G41" s="182"/>
      <c r="H41" s="189"/>
      <c r="I41" s="189"/>
      <c r="J41" s="189"/>
      <c r="K41" s="183"/>
      <c r="L41" s="184"/>
      <c r="M41" s="184"/>
      <c r="N41" s="184"/>
      <c r="O41" s="184"/>
      <c r="P41" s="184"/>
    </row>
    <row r="42" spans="1:1024" x14ac:dyDescent="0.25">
      <c r="A42" s="176" t="str">
        <f>IF(COUNTBLANK(H42)=1," ",COUNTA($H$12:H42))</f>
        <v xml:space="preserve"> </v>
      </c>
      <c r="B42" s="212"/>
      <c r="C42" s="213" t="s">
        <v>132</v>
      </c>
      <c r="D42" s="125" t="s">
        <v>133</v>
      </c>
      <c r="E42" s="181">
        <v>0.09</v>
      </c>
      <c r="F42" s="197"/>
      <c r="G42" s="197"/>
      <c r="H42" s="197"/>
      <c r="I42" s="197"/>
      <c r="J42" s="214"/>
      <c r="K42" s="183"/>
      <c r="L42" s="184"/>
      <c r="M42" s="184"/>
      <c r="N42" s="184"/>
      <c r="O42" s="184"/>
      <c r="P42" s="184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s="206" customFormat="1" ht="22.5" x14ac:dyDescent="0.25">
      <c r="A43" s="176">
        <v>24</v>
      </c>
      <c r="B43" s="186" t="s">
        <v>94</v>
      </c>
      <c r="C43" s="215" t="s">
        <v>134</v>
      </c>
      <c r="D43" s="216" t="s">
        <v>102</v>
      </c>
      <c r="E43" s="216">
        <v>0.5</v>
      </c>
      <c r="F43" s="189"/>
      <c r="G43" s="182"/>
      <c r="H43" s="189"/>
      <c r="I43" s="189"/>
      <c r="J43" s="189"/>
      <c r="K43" s="183"/>
      <c r="L43" s="184"/>
      <c r="M43" s="184"/>
      <c r="N43" s="184"/>
      <c r="O43" s="184"/>
      <c r="P43" s="184"/>
    </row>
    <row r="44" spans="1:1024" s="219" customFormat="1" ht="11.25" x14ac:dyDescent="0.2">
      <c r="A44" s="176" t="str">
        <f>IF(COUNTBLANK(H44)=1," ",COUNTA($H$12:H44))</f>
        <v xml:space="preserve"> </v>
      </c>
      <c r="B44" s="212"/>
      <c r="C44" s="213" t="s">
        <v>135</v>
      </c>
      <c r="D44" s="125" t="s">
        <v>133</v>
      </c>
      <c r="E44" s="181">
        <v>1</v>
      </c>
      <c r="F44" s="217"/>
      <c r="G44" s="217"/>
      <c r="H44" s="217"/>
      <c r="I44" s="217"/>
      <c r="J44" s="218"/>
      <c r="K44" s="183"/>
      <c r="L44" s="184"/>
      <c r="M44" s="184"/>
      <c r="N44" s="184"/>
      <c r="O44" s="184"/>
      <c r="P44" s="184"/>
    </row>
    <row r="45" spans="1:1024" ht="34.5" x14ac:dyDescent="0.25">
      <c r="A45" s="176">
        <v>25</v>
      </c>
      <c r="B45" s="186" t="s">
        <v>94</v>
      </c>
      <c r="C45" s="193" t="s">
        <v>136</v>
      </c>
      <c r="D45" s="216" t="s">
        <v>137</v>
      </c>
      <c r="E45" s="220">
        <v>6</v>
      </c>
      <c r="F45" s="196"/>
      <c r="G45" s="182"/>
      <c r="H45" s="196"/>
      <c r="I45" s="221"/>
      <c r="J45" s="196"/>
      <c r="K45" s="183"/>
      <c r="L45" s="184"/>
      <c r="M45" s="184"/>
      <c r="N45" s="184"/>
      <c r="O45" s="184"/>
      <c r="P45" s="184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34.5" x14ac:dyDescent="0.25">
      <c r="A46" s="176">
        <v>26</v>
      </c>
      <c r="B46" s="186" t="s">
        <v>94</v>
      </c>
      <c r="C46" s="193" t="s">
        <v>138</v>
      </c>
      <c r="D46" s="216" t="s">
        <v>137</v>
      </c>
      <c r="E46" s="220">
        <v>32</v>
      </c>
      <c r="F46" s="196"/>
      <c r="G46" s="182"/>
      <c r="H46" s="196"/>
      <c r="I46" s="221"/>
      <c r="J46" s="196"/>
      <c r="K46" s="183"/>
      <c r="L46" s="184"/>
      <c r="M46" s="184"/>
      <c r="N46" s="184"/>
      <c r="O46" s="184"/>
      <c r="P46" s="184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45.75" x14ac:dyDescent="0.25">
      <c r="A47" s="176">
        <v>27</v>
      </c>
      <c r="B47" s="186" t="s">
        <v>94</v>
      </c>
      <c r="C47" s="193" t="s">
        <v>139</v>
      </c>
      <c r="D47" s="216" t="s">
        <v>137</v>
      </c>
      <c r="E47" s="220">
        <v>6.5</v>
      </c>
      <c r="F47" s="196"/>
      <c r="G47" s="182"/>
      <c r="H47" s="196"/>
      <c r="I47" s="221"/>
      <c r="J47" s="196"/>
      <c r="K47" s="183"/>
      <c r="L47" s="184"/>
      <c r="M47" s="184"/>
      <c r="N47" s="184"/>
      <c r="O47" s="184"/>
      <c r="P47" s="184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206" customFormat="1" x14ac:dyDescent="0.25">
      <c r="A48" s="176">
        <v>28</v>
      </c>
      <c r="B48" s="186" t="s">
        <v>94</v>
      </c>
      <c r="C48" s="222" t="s">
        <v>140</v>
      </c>
      <c r="D48" s="223" t="s">
        <v>102</v>
      </c>
      <c r="E48" s="224">
        <v>44.5</v>
      </c>
      <c r="F48" s="189"/>
      <c r="G48" s="182"/>
      <c r="H48" s="189"/>
      <c r="I48" s="199"/>
      <c r="J48" s="189"/>
      <c r="K48" s="183"/>
      <c r="L48" s="184"/>
      <c r="M48" s="184"/>
      <c r="N48" s="184"/>
      <c r="O48" s="184"/>
      <c r="P48" s="184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  <c r="BB48" s="225"/>
      <c r="BC48" s="225"/>
      <c r="BD48" s="225"/>
      <c r="BE48" s="225"/>
      <c r="BF48" s="225"/>
      <c r="BG48" s="225"/>
      <c r="BH48" s="225"/>
      <c r="BI48" s="225"/>
      <c r="BJ48" s="225"/>
      <c r="BK48" s="225"/>
      <c r="BL48" s="225"/>
      <c r="BM48" s="225"/>
      <c r="BN48" s="225"/>
      <c r="BO48" s="225"/>
      <c r="BP48" s="225"/>
      <c r="BQ48" s="225"/>
      <c r="BR48" s="225"/>
      <c r="BS48" s="225"/>
      <c r="BT48" s="225"/>
      <c r="BU48" s="225"/>
      <c r="BV48" s="225"/>
      <c r="BW48" s="225"/>
      <c r="BX48" s="225"/>
      <c r="BY48" s="225"/>
      <c r="BZ48" s="225"/>
      <c r="CA48" s="225"/>
      <c r="CB48" s="225"/>
      <c r="CC48" s="225"/>
      <c r="CD48" s="225"/>
      <c r="CE48" s="225"/>
      <c r="CF48" s="225"/>
      <c r="CG48" s="225"/>
      <c r="CH48" s="225"/>
      <c r="CI48" s="225"/>
      <c r="CJ48" s="225"/>
      <c r="CK48" s="225"/>
      <c r="CL48" s="225"/>
      <c r="CM48" s="225"/>
      <c r="CN48" s="225"/>
      <c r="CO48" s="225"/>
      <c r="CP48" s="225"/>
      <c r="CQ48" s="225"/>
      <c r="CR48" s="225"/>
      <c r="CS48" s="225"/>
      <c r="CT48" s="225"/>
      <c r="CU48" s="225"/>
      <c r="CV48" s="225"/>
      <c r="CW48" s="225"/>
      <c r="CX48" s="225"/>
      <c r="CY48" s="225"/>
      <c r="CZ48" s="225"/>
      <c r="DA48" s="225"/>
      <c r="DB48" s="225"/>
      <c r="DC48" s="225"/>
      <c r="DD48" s="225"/>
      <c r="DE48" s="225"/>
      <c r="DF48" s="225"/>
      <c r="DG48" s="225"/>
      <c r="DH48" s="225"/>
      <c r="DI48" s="225"/>
      <c r="DJ48" s="225"/>
      <c r="DK48" s="225"/>
      <c r="DL48" s="225"/>
      <c r="DM48" s="225"/>
      <c r="DN48" s="225"/>
      <c r="DO48" s="225"/>
      <c r="DP48" s="225"/>
      <c r="DQ48" s="225"/>
      <c r="DR48" s="225"/>
      <c r="DS48" s="225"/>
      <c r="DT48" s="225"/>
      <c r="DU48" s="225"/>
      <c r="DV48" s="225"/>
      <c r="DW48" s="225"/>
      <c r="DX48" s="225"/>
      <c r="DY48" s="225"/>
      <c r="DZ48" s="225"/>
      <c r="EA48" s="225"/>
      <c r="EB48" s="225"/>
      <c r="EC48" s="225"/>
      <c r="ED48" s="225"/>
      <c r="EE48" s="225"/>
      <c r="EF48" s="225"/>
      <c r="EG48" s="225"/>
      <c r="EH48" s="225"/>
      <c r="EI48" s="225"/>
      <c r="EJ48" s="225"/>
      <c r="EK48" s="225"/>
      <c r="EL48" s="225"/>
      <c r="EM48" s="225"/>
      <c r="EN48" s="225"/>
      <c r="EO48" s="225"/>
      <c r="EP48" s="225"/>
      <c r="EQ48" s="225"/>
      <c r="ER48" s="225"/>
      <c r="ES48" s="225"/>
      <c r="ET48" s="225"/>
      <c r="EU48" s="225"/>
      <c r="EV48" s="225"/>
      <c r="EW48" s="225"/>
      <c r="EX48" s="225"/>
      <c r="EY48" s="225"/>
      <c r="EZ48" s="225"/>
      <c r="FA48" s="225"/>
      <c r="FB48" s="225"/>
      <c r="FC48" s="225"/>
      <c r="FD48" s="225"/>
      <c r="FE48" s="225"/>
      <c r="FF48" s="225"/>
      <c r="FG48" s="225"/>
      <c r="FH48" s="225"/>
      <c r="FI48" s="225"/>
      <c r="FJ48" s="225"/>
      <c r="FK48" s="225"/>
      <c r="FL48" s="225"/>
      <c r="FM48" s="225"/>
      <c r="FN48" s="225"/>
      <c r="FO48" s="225"/>
      <c r="FP48" s="225"/>
      <c r="FQ48" s="225"/>
      <c r="FR48" s="225"/>
      <c r="FS48" s="225"/>
      <c r="FT48" s="225"/>
      <c r="FU48" s="225"/>
      <c r="FV48" s="225"/>
      <c r="FW48" s="225"/>
      <c r="FX48" s="225"/>
      <c r="FY48" s="225"/>
      <c r="FZ48" s="225"/>
      <c r="GA48" s="225"/>
      <c r="GB48" s="225"/>
      <c r="GC48" s="225"/>
      <c r="GD48" s="225"/>
      <c r="GE48" s="225"/>
      <c r="GF48" s="225"/>
      <c r="GG48" s="225"/>
      <c r="GH48" s="225"/>
      <c r="GI48" s="225"/>
      <c r="GJ48" s="225"/>
      <c r="GK48" s="225"/>
      <c r="GL48" s="225"/>
      <c r="GM48" s="225"/>
      <c r="GN48" s="225"/>
      <c r="GO48" s="225"/>
      <c r="GP48" s="225"/>
      <c r="GQ48" s="225"/>
      <c r="GR48" s="225"/>
      <c r="GS48" s="225"/>
      <c r="GT48" s="225"/>
      <c r="GU48" s="225"/>
      <c r="GV48" s="225"/>
      <c r="GW48" s="225"/>
      <c r="GX48" s="225"/>
      <c r="GY48" s="225"/>
      <c r="GZ48" s="225"/>
      <c r="HA48" s="225"/>
      <c r="HB48" s="225"/>
      <c r="HC48" s="225"/>
      <c r="HD48" s="225"/>
      <c r="HE48" s="225"/>
      <c r="HF48" s="225"/>
      <c r="HG48" s="225"/>
      <c r="HH48" s="225"/>
      <c r="HI48" s="225"/>
      <c r="HJ48" s="225"/>
      <c r="HK48" s="225"/>
      <c r="HL48" s="225"/>
      <c r="HM48" s="225"/>
      <c r="HN48" s="225"/>
      <c r="HO48" s="225"/>
      <c r="HP48" s="225"/>
      <c r="HQ48" s="225"/>
      <c r="HR48" s="225"/>
      <c r="HS48" s="225"/>
      <c r="HT48" s="225"/>
      <c r="HU48" s="225"/>
      <c r="HV48" s="225"/>
      <c r="HW48" s="225"/>
      <c r="HX48" s="225"/>
      <c r="HY48" s="225"/>
      <c r="HZ48" s="225"/>
      <c r="IA48" s="225"/>
      <c r="IB48" s="225"/>
      <c r="IC48" s="225"/>
      <c r="ID48" s="225"/>
      <c r="IE48" s="225"/>
      <c r="IF48" s="225"/>
      <c r="IG48" s="225"/>
      <c r="IH48" s="225"/>
      <c r="II48" s="225"/>
      <c r="IJ48" s="225"/>
      <c r="IK48" s="225"/>
      <c r="IL48" s="225"/>
    </row>
    <row r="49" spans="1:1024" x14ac:dyDescent="0.25">
      <c r="A49" s="176" t="str">
        <f>IF(COUNTBLANK(H49)=1," ",COUNTA($H$12:H49))</f>
        <v xml:space="preserve"> </v>
      </c>
      <c r="B49" s="213"/>
      <c r="C49" s="213" t="s">
        <v>141</v>
      </c>
      <c r="D49" s="223" t="s">
        <v>98</v>
      </c>
      <c r="E49" s="224">
        <v>116</v>
      </c>
      <c r="F49" s="189"/>
      <c r="G49" s="189"/>
      <c r="H49" s="189"/>
      <c r="I49" s="189"/>
      <c r="J49" s="189"/>
      <c r="K49" s="183"/>
      <c r="L49" s="184"/>
      <c r="M49" s="184"/>
      <c r="N49" s="184"/>
      <c r="O49" s="184"/>
      <c r="P49" s="184"/>
      <c r="Q49" s="225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  <c r="BB49" s="225"/>
      <c r="BC49" s="225"/>
      <c r="BD49" s="225"/>
      <c r="BE49" s="225"/>
      <c r="BF49" s="225"/>
      <c r="BG49" s="225"/>
      <c r="BH49" s="225"/>
      <c r="BI49" s="225"/>
      <c r="BJ49" s="225"/>
      <c r="BK49" s="225"/>
      <c r="BL49" s="225"/>
      <c r="BM49" s="225"/>
      <c r="BN49" s="225"/>
      <c r="BO49" s="225"/>
      <c r="BP49" s="225"/>
      <c r="BQ49" s="225"/>
      <c r="BR49" s="225"/>
      <c r="BS49" s="225"/>
      <c r="BT49" s="225"/>
      <c r="BU49" s="225"/>
      <c r="BV49" s="225"/>
      <c r="BW49" s="225"/>
      <c r="BX49" s="225"/>
      <c r="BY49" s="225"/>
      <c r="BZ49" s="225"/>
      <c r="CA49" s="225"/>
      <c r="CB49" s="225"/>
      <c r="CC49" s="225"/>
      <c r="CD49" s="225"/>
      <c r="CE49" s="225"/>
      <c r="CF49" s="225"/>
      <c r="CG49" s="225"/>
      <c r="CH49" s="225"/>
      <c r="CI49" s="225"/>
      <c r="CJ49" s="225"/>
      <c r="CK49" s="225"/>
      <c r="CL49" s="225"/>
      <c r="CM49" s="225"/>
      <c r="CN49" s="225"/>
      <c r="CO49" s="225"/>
      <c r="CP49" s="225"/>
      <c r="CQ49" s="225"/>
      <c r="CR49" s="225"/>
      <c r="CS49" s="225"/>
      <c r="CT49" s="225"/>
      <c r="CU49" s="225"/>
      <c r="CV49" s="225"/>
      <c r="CW49" s="225"/>
      <c r="CX49" s="225"/>
      <c r="CY49" s="225"/>
      <c r="CZ49" s="225"/>
      <c r="DA49" s="225"/>
      <c r="DB49" s="225"/>
      <c r="DC49" s="225"/>
      <c r="DD49" s="225"/>
      <c r="DE49" s="225"/>
      <c r="DF49" s="225"/>
      <c r="DG49" s="225"/>
      <c r="DH49" s="225"/>
      <c r="DI49" s="225"/>
      <c r="DJ49" s="225"/>
      <c r="DK49" s="225"/>
      <c r="DL49" s="225"/>
      <c r="DM49" s="225"/>
      <c r="DN49" s="225"/>
      <c r="DO49" s="225"/>
      <c r="DP49" s="225"/>
      <c r="DQ49" s="225"/>
      <c r="DR49" s="225"/>
      <c r="DS49" s="225"/>
      <c r="DT49" s="225"/>
      <c r="DU49" s="225"/>
      <c r="DV49" s="225"/>
      <c r="DW49" s="225"/>
      <c r="DX49" s="225"/>
      <c r="DY49" s="225"/>
      <c r="DZ49" s="225"/>
      <c r="EA49" s="225"/>
      <c r="EB49" s="225"/>
      <c r="EC49" s="225"/>
      <c r="ED49" s="225"/>
      <c r="EE49" s="225"/>
      <c r="EF49" s="225"/>
      <c r="EG49" s="225"/>
      <c r="EH49" s="225"/>
      <c r="EI49" s="225"/>
      <c r="EJ49" s="225"/>
      <c r="EK49" s="225"/>
      <c r="EL49" s="225"/>
      <c r="EM49" s="225"/>
      <c r="EN49" s="225"/>
      <c r="EO49" s="225"/>
      <c r="EP49" s="225"/>
      <c r="EQ49" s="225"/>
      <c r="ER49" s="225"/>
      <c r="ES49" s="225"/>
      <c r="ET49" s="225"/>
      <c r="EU49" s="225"/>
      <c r="EV49" s="225"/>
      <c r="EW49" s="225"/>
      <c r="EX49" s="225"/>
      <c r="EY49" s="225"/>
      <c r="EZ49" s="225"/>
      <c r="FA49" s="225"/>
      <c r="FB49" s="225"/>
      <c r="FC49" s="225"/>
      <c r="FD49" s="225"/>
      <c r="FE49" s="225"/>
      <c r="FF49" s="225"/>
      <c r="FG49" s="225"/>
      <c r="FH49" s="225"/>
      <c r="FI49" s="225"/>
      <c r="FJ49" s="225"/>
      <c r="FK49" s="225"/>
      <c r="FL49" s="225"/>
      <c r="FM49" s="225"/>
      <c r="FN49" s="225"/>
      <c r="FO49" s="225"/>
      <c r="FP49" s="225"/>
      <c r="FQ49" s="225"/>
      <c r="FR49" s="225"/>
      <c r="FS49" s="225"/>
      <c r="FT49" s="225"/>
      <c r="FU49" s="225"/>
      <c r="FV49" s="225"/>
      <c r="FW49" s="225"/>
      <c r="FX49" s="225"/>
      <c r="FY49" s="225"/>
      <c r="FZ49" s="225"/>
      <c r="GA49" s="225"/>
      <c r="GB49" s="225"/>
      <c r="GC49" s="225"/>
      <c r="GD49" s="225"/>
      <c r="GE49" s="225"/>
      <c r="GF49" s="225"/>
      <c r="GG49" s="225"/>
      <c r="GH49" s="225"/>
      <c r="GI49" s="225"/>
      <c r="GJ49" s="225"/>
      <c r="GK49" s="225"/>
      <c r="GL49" s="225"/>
      <c r="GM49" s="225"/>
      <c r="GN49" s="225"/>
      <c r="GO49" s="225"/>
      <c r="GP49" s="225"/>
      <c r="GQ49" s="225"/>
      <c r="GR49" s="225"/>
      <c r="GS49" s="225"/>
      <c r="GT49" s="225"/>
      <c r="GU49" s="225"/>
      <c r="GV49" s="225"/>
      <c r="GW49" s="225"/>
      <c r="GX49" s="225"/>
      <c r="GY49" s="225"/>
      <c r="GZ49" s="225"/>
      <c r="HA49" s="225"/>
      <c r="HB49" s="225"/>
      <c r="HC49" s="225"/>
      <c r="HD49" s="225"/>
      <c r="HE49" s="225"/>
      <c r="HF49" s="225"/>
      <c r="HG49" s="225"/>
      <c r="HH49" s="225"/>
      <c r="HI49" s="225"/>
      <c r="HJ49" s="225"/>
      <c r="HK49" s="225"/>
      <c r="HL49" s="225"/>
      <c r="HM49" s="225"/>
      <c r="HN49" s="225"/>
      <c r="HO49" s="225"/>
      <c r="HP49" s="225"/>
      <c r="HQ49" s="225"/>
      <c r="HR49" s="225"/>
      <c r="HS49" s="225"/>
      <c r="HT49" s="225"/>
      <c r="HU49" s="225"/>
      <c r="HV49" s="225"/>
      <c r="HW49" s="225"/>
      <c r="HX49" s="225"/>
      <c r="HY49" s="225"/>
      <c r="HZ49" s="225"/>
      <c r="IA49" s="225"/>
      <c r="IB49" s="225"/>
      <c r="IC49" s="225"/>
      <c r="ID49" s="225"/>
      <c r="IE49" s="225"/>
      <c r="IF49" s="225"/>
      <c r="IG49" s="225"/>
      <c r="IH49" s="225"/>
      <c r="II49" s="225"/>
      <c r="IJ49" s="225"/>
      <c r="IK49" s="225"/>
      <c r="IL49" s="225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176" t="str">
        <f>IF(COUNTBLANK(H50)=1," ",COUNTA($H$12:H50))</f>
        <v xml:space="preserve"> </v>
      </c>
      <c r="B50" s="213"/>
      <c r="C50" s="226" t="s">
        <v>142</v>
      </c>
      <c r="D50" s="223" t="s">
        <v>98</v>
      </c>
      <c r="E50" s="226">
        <v>89</v>
      </c>
      <c r="F50" s="189"/>
      <c r="G50" s="189"/>
      <c r="H50" s="189"/>
      <c r="I50" s="189"/>
      <c r="J50" s="189"/>
      <c r="K50" s="183"/>
      <c r="L50" s="184"/>
      <c r="M50" s="184"/>
      <c r="N50" s="184"/>
      <c r="O50" s="184"/>
      <c r="P50" s="184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  <c r="BB50" s="225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5"/>
      <c r="BN50" s="225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5"/>
      <c r="BZ50" s="225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5"/>
      <c r="CL50" s="225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5"/>
      <c r="CX50" s="225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5"/>
      <c r="DJ50" s="225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5"/>
      <c r="DV50" s="225"/>
      <c r="DW50" s="225"/>
      <c r="DX50" s="225"/>
      <c r="DY50" s="225"/>
      <c r="DZ50" s="225"/>
      <c r="EA50" s="225"/>
      <c r="EB50" s="225"/>
      <c r="EC50" s="225"/>
      <c r="ED50" s="225"/>
      <c r="EE50" s="225"/>
      <c r="EF50" s="225"/>
      <c r="EG50" s="225"/>
      <c r="EH50" s="225"/>
      <c r="EI50" s="225"/>
      <c r="EJ50" s="225"/>
      <c r="EK50" s="225"/>
      <c r="EL50" s="225"/>
      <c r="EM50" s="225"/>
      <c r="EN50" s="225"/>
      <c r="EO50" s="225"/>
      <c r="EP50" s="225"/>
      <c r="EQ50" s="225"/>
      <c r="ER50" s="225"/>
      <c r="ES50" s="225"/>
      <c r="ET50" s="225"/>
      <c r="EU50" s="225"/>
      <c r="EV50" s="225"/>
      <c r="EW50" s="225"/>
      <c r="EX50" s="225"/>
      <c r="EY50" s="225"/>
      <c r="EZ50" s="225"/>
      <c r="FA50" s="225"/>
      <c r="FB50" s="225"/>
      <c r="FC50" s="225"/>
      <c r="FD50" s="225"/>
      <c r="FE50" s="225"/>
      <c r="FF50" s="225"/>
      <c r="FG50" s="225"/>
      <c r="FH50" s="225"/>
      <c r="FI50" s="225"/>
      <c r="FJ50" s="225"/>
      <c r="FK50" s="225"/>
      <c r="FL50" s="225"/>
      <c r="FM50" s="225"/>
      <c r="FN50" s="225"/>
      <c r="FO50" s="225"/>
      <c r="FP50" s="225"/>
      <c r="FQ50" s="225"/>
      <c r="FR50" s="225"/>
      <c r="FS50" s="225"/>
      <c r="FT50" s="225"/>
      <c r="FU50" s="225"/>
      <c r="FV50" s="225"/>
      <c r="FW50" s="225"/>
      <c r="FX50" s="225"/>
      <c r="FY50" s="225"/>
      <c r="FZ50" s="225"/>
      <c r="GA50" s="225"/>
      <c r="GB50" s="225"/>
      <c r="GC50" s="225"/>
      <c r="GD50" s="225"/>
      <c r="GE50" s="225"/>
      <c r="GF50" s="225"/>
      <c r="GG50" s="225"/>
      <c r="GH50" s="225"/>
      <c r="GI50" s="225"/>
      <c r="GJ50" s="225"/>
      <c r="GK50" s="225"/>
      <c r="GL50" s="225"/>
      <c r="GM50" s="225"/>
      <c r="GN50" s="225"/>
      <c r="GO50" s="225"/>
      <c r="GP50" s="225"/>
      <c r="GQ50" s="225"/>
      <c r="GR50" s="225"/>
      <c r="GS50" s="225"/>
      <c r="GT50" s="225"/>
      <c r="GU50" s="225"/>
      <c r="GV50" s="225"/>
      <c r="GW50" s="225"/>
      <c r="GX50" s="225"/>
      <c r="GY50" s="225"/>
      <c r="GZ50" s="225"/>
      <c r="HA50" s="225"/>
      <c r="HB50" s="225"/>
      <c r="HC50" s="225"/>
      <c r="HD50" s="225"/>
      <c r="HE50" s="225"/>
      <c r="HF50" s="225"/>
      <c r="HG50" s="225"/>
      <c r="HH50" s="225"/>
      <c r="HI50" s="225"/>
      <c r="HJ50" s="225"/>
      <c r="HK50" s="225"/>
      <c r="HL50" s="225"/>
      <c r="HM50" s="225"/>
      <c r="HN50" s="225"/>
      <c r="HO50" s="225"/>
      <c r="HP50" s="225"/>
      <c r="HQ50" s="225"/>
      <c r="HR50" s="225"/>
      <c r="HS50" s="225"/>
      <c r="HT50" s="225"/>
      <c r="HU50" s="225"/>
      <c r="HV50" s="225"/>
      <c r="HW50" s="225"/>
      <c r="HX50" s="225"/>
      <c r="HY50" s="225"/>
      <c r="HZ50" s="225"/>
      <c r="IA50" s="225"/>
      <c r="IB50" s="225"/>
      <c r="IC50" s="225"/>
      <c r="ID50" s="225"/>
      <c r="IE50" s="225"/>
      <c r="IF50" s="225"/>
      <c r="IG50" s="225"/>
      <c r="IH50" s="225"/>
      <c r="II50" s="225"/>
      <c r="IJ50" s="225"/>
      <c r="IK50" s="225"/>
      <c r="IL50" s="225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176" t="str">
        <f>IF(COUNTBLANK(H51)=1," ",COUNTA($H$12:H51))</f>
        <v xml:space="preserve"> </v>
      </c>
      <c r="B51" s="213"/>
      <c r="C51" s="213" t="s">
        <v>143</v>
      </c>
      <c r="D51" s="213" t="s">
        <v>144</v>
      </c>
      <c r="E51" s="226">
        <v>18</v>
      </c>
      <c r="F51" s="189"/>
      <c r="G51" s="189"/>
      <c r="H51" s="189"/>
      <c r="I51" s="189"/>
      <c r="J51" s="189"/>
      <c r="K51" s="183"/>
      <c r="L51" s="184"/>
      <c r="M51" s="184"/>
      <c r="N51" s="184"/>
      <c r="O51" s="184"/>
      <c r="P51" s="184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5"/>
      <c r="BN51" s="225"/>
      <c r="BO51" s="225"/>
      <c r="BP51" s="225"/>
      <c r="BQ51" s="225"/>
      <c r="BR51" s="225"/>
      <c r="BS51" s="225"/>
      <c r="BT51" s="225"/>
      <c r="BU51" s="225"/>
      <c r="BV51" s="225"/>
      <c r="BW51" s="225"/>
      <c r="BX51" s="225"/>
      <c r="BY51" s="225"/>
      <c r="BZ51" s="225"/>
      <c r="CA51" s="225"/>
      <c r="CB51" s="225"/>
      <c r="CC51" s="225"/>
      <c r="CD51" s="225"/>
      <c r="CE51" s="225"/>
      <c r="CF51" s="225"/>
      <c r="CG51" s="225"/>
      <c r="CH51" s="225"/>
      <c r="CI51" s="225"/>
      <c r="CJ51" s="225"/>
      <c r="CK51" s="225"/>
      <c r="CL51" s="225"/>
      <c r="CM51" s="225"/>
      <c r="CN51" s="225"/>
      <c r="CO51" s="225"/>
      <c r="CP51" s="225"/>
      <c r="CQ51" s="225"/>
      <c r="CR51" s="225"/>
      <c r="CS51" s="225"/>
      <c r="CT51" s="225"/>
      <c r="CU51" s="225"/>
      <c r="CV51" s="225"/>
      <c r="CW51" s="225"/>
      <c r="CX51" s="225"/>
      <c r="CY51" s="225"/>
      <c r="CZ51" s="225"/>
      <c r="DA51" s="225"/>
      <c r="DB51" s="225"/>
      <c r="DC51" s="225"/>
      <c r="DD51" s="225"/>
      <c r="DE51" s="225"/>
      <c r="DF51" s="225"/>
      <c r="DG51" s="225"/>
      <c r="DH51" s="225"/>
      <c r="DI51" s="225"/>
      <c r="DJ51" s="225"/>
      <c r="DK51" s="225"/>
      <c r="DL51" s="225"/>
      <c r="DM51" s="225"/>
      <c r="DN51" s="225"/>
      <c r="DO51" s="225"/>
      <c r="DP51" s="225"/>
      <c r="DQ51" s="225"/>
      <c r="DR51" s="225"/>
      <c r="DS51" s="225"/>
      <c r="DT51" s="225"/>
      <c r="DU51" s="225"/>
      <c r="DV51" s="225"/>
      <c r="DW51" s="225"/>
      <c r="DX51" s="225"/>
      <c r="DY51" s="225"/>
      <c r="DZ51" s="225"/>
      <c r="EA51" s="225"/>
      <c r="EB51" s="225"/>
      <c r="EC51" s="225"/>
      <c r="ED51" s="225"/>
      <c r="EE51" s="225"/>
      <c r="EF51" s="225"/>
      <c r="EG51" s="225"/>
      <c r="EH51" s="225"/>
      <c r="EI51" s="225"/>
      <c r="EJ51" s="225"/>
      <c r="EK51" s="225"/>
      <c r="EL51" s="225"/>
      <c r="EM51" s="225"/>
      <c r="EN51" s="225"/>
      <c r="EO51" s="225"/>
      <c r="EP51" s="225"/>
      <c r="EQ51" s="225"/>
      <c r="ER51" s="225"/>
      <c r="ES51" s="225"/>
      <c r="ET51" s="225"/>
      <c r="EU51" s="225"/>
      <c r="EV51" s="225"/>
      <c r="EW51" s="225"/>
      <c r="EX51" s="225"/>
      <c r="EY51" s="225"/>
      <c r="EZ51" s="225"/>
      <c r="FA51" s="225"/>
      <c r="FB51" s="225"/>
      <c r="FC51" s="225"/>
      <c r="FD51" s="225"/>
      <c r="FE51" s="225"/>
      <c r="FF51" s="225"/>
      <c r="FG51" s="225"/>
      <c r="FH51" s="225"/>
      <c r="FI51" s="225"/>
      <c r="FJ51" s="225"/>
      <c r="FK51" s="225"/>
      <c r="FL51" s="225"/>
      <c r="FM51" s="225"/>
      <c r="FN51" s="225"/>
      <c r="FO51" s="225"/>
      <c r="FP51" s="225"/>
      <c r="FQ51" s="225"/>
      <c r="FR51" s="225"/>
      <c r="FS51" s="225"/>
      <c r="FT51" s="225"/>
      <c r="FU51" s="225"/>
      <c r="FV51" s="225"/>
      <c r="FW51" s="225"/>
      <c r="FX51" s="225"/>
      <c r="FY51" s="225"/>
      <c r="FZ51" s="225"/>
      <c r="GA51" s="225"/>
      <c r="GB51" s="225"/>
      <c r="GC51" s="225"/>
      <c r="GD51" s="225"/>
      <c r="GE51" s="225"/>
      <c r="GF51" s="225"/>
      <c r="GG51" s="225"/>
      <c r="GH51" s="225"/>
      <c r="GI51" s="225"/>
      <c r="GJ51" s="225"/>
      <c r="GK51" s="225"/>
      <c r="GL51" s="225"/>
      <c r="GM51" s="225"/>
      <c r="GN51" s="225"/>
      <c r="GO51" s="225"/>
      <c r="GP51" s="225"/>
      <c r="GQ51" s="225"/>
      <c r="GR51" s="225"/>
      <c r="GS51" s="225"/>
      <c r="GT51" s="225"/>
      <c r="GU51" s="225"/>
      <c r="GV51" s="225"/>
      <c r="GW51" s="225"/>
      <c r="GX51" s="225"/>
      <c r="GY51" s="225"/>
      <c r="GZ51" s="225"/>
      <c r="HA51" s="225"/>
      <c r="HB51" s="225"/>
      <c r="HC51" s="225"/>
      <c r="HD51" s="225"/>
      <c r="HE51" s="225"/>
      <c r="HF51" s="225"/>
      <c r="HG51" s="225"/>
      <c r="HH51" s="225"/>
      <c r="HI51" s="225"/>
      <c r="HJ51" s="225"/>
      <c r="HK51" s="225"/>
      <c r="HL51" s="225"/>
      <c r="HM51" s="225"/>
      <c r="HN51" s="225"/>
      <c r="HO51" s="225"/>
      <c r="HP51" s="225"/>
      <c r="HQ51" s="225"/>
      <c r="HR51" s="225"/>
      <c r="HS51" s="225"/>
      <c r="HT51" s="225"/>
      <c r="HU51" s="225"/>
      <c r="HV51" s="225"/>
      <c r="HW51" s="225"/>
      <c r="HX51" s="225"/>
      <c r="HY51" s="225"/>
      <c r="HZ51" s="225"/>
      <c r="IA51" s="225"/>
      <c r="IB51" s="225"/>
      <c r="IC51" s="225"/>
      <c r="ID51" s="225"/>
      <c r="IE51" s="225"/>
      <c r="IF51" s="225"/>
      <c r="IG51" s="225"/>
      <c r="IH51" s="225"/>
      <c r="II51" s="225"/>
      <c r="IJ51" s="225"/>
      <c r="IK51" s="225"/>
      <c r="IL51" s="225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176" t="str">
        <f>IF(COUNTBLANK(H52)=1," ",COUNTA($H$12:H52))</f>
        <v xml:space="preserve"> </v>
      </c>
      <c r="B52" s="213"/>
      <c r="C52" s="213" t="s">
        <v>145</v>
      </c>
      <c r="D52" s="223" t="s">
        <v>98</v>
      </c>
      <c r="E52" s="226">
        <v>112</v>
      </c>
      <c r="F52" s="181"/>
      <c r="G52" s="181"/>
      <c r="H52" s="189"/>
      <c r="I52" s="189"/>
      <c r="J52" s="181"/>
      <c r="K52" s="183"/>
      <c r="L52" s="184"/>
      <c r="M52" s="184"/>
      <c r="N52" s="184"/>
      <c r="O52" s="184"/>
      <c r="P52" s="184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225"/>
      <c r="BS52" s="225"/>
      <c r="BT52" s="225"/>
      <c r="BU52" s="225"/>
      <c r="BV52" s="225"/>
      <c r="BW52" s="225"/>
      <c r="BX52" s="225"/>
      <c r="BY52" s="225"/>
      <c r="BZ52" s="225"/>
      <c r="CA52" s="225"/>
      <c r="CB52" s="225"/>
      <c r="CC52" s="225"/>
      <c r="CD52" s="225"/>
      <c r="CE52" s="225"/>
      <c r="CF52" s="225"/>
      <c r="CG52" s="225"/>
      <c r="CH52" s="225"/>
      <c r="CI52" s="225"/>
      <c r="CJ52" s="225"/>
      <c r="CK52" s="225"/>
      <c r="CL52" s="225"/>
      <c r="CM52" s="225"/>
      <c r="CN52" s="225"/>
      <c r="CO52" s="225"/>
      <c r="CP52" s="225"/>
      <c r="CQ52" s="225"/>
      <c r="CR52" s="225"/>
      <c r="CS52" s="225"/>
      <c r="CT52" s="225"/>
      <c r="CU52" s="225"/>
      <c r="CV52" s="225"/>
      <c r="CW52" s="225"/>
      <c r="CX52" s="225"/>
      <c r="CY52" s="225"/>
      <c r="CZ52" s="225"/>
      <c r="DA52" s="225"/>
      <c r="DB52" s="225"/>
      <c r="DC52" s="225"/>
      <c r="DD52" s="225"/>
      <c r="DE52" s="225"/>
      <c r="DF52" s="225"/>
      <c r="DG52" s="225"/>
      <c r="DH52" s="225"/>
      <c r="DI52" s="225"/>
      <c r="DJ52" s="225"/>
      <c r="DK52" s="225"/>
      <c r="DL52" s="225"/>
      <c r="DM52" s="225"/>
      <c r="DN52" s="225"/>
      <c r="DO52" s="225"/>
      <c r="DP52" s="225"/>
      <c r="DQ52" s="225"/>
      <c r="DR52" s="225"/>
      <c r="DS52" s="225"/>
      <c r="DT52" s="225"/>
      <c r="DU52" s="225"/>
      <c r="DV52" s="225"/>
      <c r="DW52" s="225"/>
      <c r="DX52" s="225"/>
      <c r="DY52" s="225"/>
      <c r="DZ52" s="225"/>
      <c r="EA52" s="225"/>
      <c r="EB52" s="225"/>
      <c r="EC52" s="225"/>
      <c r="ED52" s="225"/>
      <c r="EE52" s="225"/>
      <c r="EF52" s="225"/>
      <c r="EG52" s="225"/>
      <c r="EH52" s="225"/>
      <c r="EI52" s="225"/>
      <c r="EJ52" s="225"/>
      <c r="EK52" s="225"/>
      <c r="EL52" s="225"/>
      <c r="EM52" s="225"/>
      <c r="EN52" s="225"/>
      <c r="EO52" s="225"/>
      <c r="EP52" s="225"/>
      <c r="EQ52" s="225"/>
      <c r="ER52" s="225"/>
      <c r="ES52" s="225"/>
      <c r="ET52" s="225"/>
      <c r="EU52" s="225"/>
      <c r="EV52" s="225"/>
      <c r="EW52" s="225"/>
      <c r="EX52" s="225"/>
      <c r="EY52" s="225"/>
      <c r="EZ52" s="225"/>
      <c r="FA52" s="225"/>
      <c r="FB52" s="225"/>
      <c r="FC52" s="225"/>
      <c r="FD52" s="225"/>
      <c r="FE52" s="225"/>
      <c r="FF52" s="225"/>
      <c r="FG52" s="225"/>
      <c r="FH52" s="225"/>
      <c r="FI52" s="225"/>
      <c r="FJ52" s="225"/>
      <c r="FK52" s="225"/>
      <c r="FL52" s="225"/>
      <c r="FM52" s="225"/>
      <c r="FN52" s="225"/>
      <c r="FO52" s="225"/>
      <c r="FP52" s="225"/>
      <c r="FQ52" s="225"/>
      <c r="FR52" s="225"/>
      <c r="FS52" s="225"/>
      <c r="FT52" s="225"/>
      <c r="FU52" s="225"/>
      <c r="FV52" s="225"/>
      <c r="FW52" s="225"/>
      <c r="FX52" s="225"/>
      <c r="FY52" s="225"/>
      <c r="FZ52" s="225"/>
      <c r="GA52" s="225"/>
      <c r="GB52" s="225"/>
      <c r="GC52" s="225"/>
      <c r="GD52" s="225"/>
      <c r="GE52" s="225"/>
      <c r="GF52" s="225"/>
      <c r="GG52" s="225"/>
      <c r="GH52" s="225"/>
      <c r="GI52" s="225"/>
      <c r="GJ52" s="225"/>
      <c r="GK52" s="225"/>
      <c r="GL52" s="225"/>
      <c r="GM52" s="225"/>
      <c r="GN52" s="225"/>
      <c r="GO52" s="225"/>
      <c r="GP52" s="225"/>
      <c r="GQ52" s="225"/>
      <c r="GR52" s="225"/>
      <c r="GS52" s="225"/>
      <c r="GT52" s="225"/>
      <c r="GU52" s="225"/>
      <c r="GV52" s="225"/>
      <c r="GW52" s="225"/>
      <c r="GX52" s="225"/>
      <c r="GY52" s="225"/>
      <c r="GZ52" s="225"/>
      <c r="HA52" s="225"/>
      <c r="HB52" s="225"/>
      <c r="HC52" s="225"/>
      <c r="HD52" s="225"/>
      <c r="HE52" s="225"/>
      <c r="HF52" s="225"/>
      <c r="HG52" s="225"/>
      <c r="HH52" s="225"/>
      <c r="HI52" s="225"/>
      <c r="HJ52" s="225"/>
      <c r="HK52" s="225"/>
      <c r="HL52" s="225"/>
      <c r="HM52" s="225"/>
      <c r="HN52" s="225"/>
      <c r="HO52" s="225"/>
      <c r="HP52" s="225"/>
      <c r="HQ52" s="225"/>
      <c r="HR52" s="225"/>
      <c r="HS52" s="225"/>
      <c r="HT52" s="225"/>
      <c r="HU52" s="225"/>
      <c r="HV52" s="225"/>
      <c r="HW52" s="225"/>
      <c r="HX52" s="225"/>
      <c r="HY52" s="225"/>
      <c r="HZ52" s="225"/>
      <c r="IA52" s="225"/>
      <c r="IB52" s="225"/>
      <c r="IC52" s="225"/>
      <c r="ID52" s="225"/>
      <c r="IE52" s="225"/>
      <c r="IF52" s="225"/>
      <c r="IG52" s="225"/>
      <c r="IH52" s="225"/>
      <c r="II52" s="225"/>
      <c r="IJ52" s="225"/>
      <c r="IK52" s="225"/>
      <c r="IL52" s="225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176" t="str">
        <f>IF(COUNTBLANK(H53)=1," ",COUNTA($H$12:H53))</f>
        <v xml:space="preserve"> </v>
      </c>
      <c r="B53" s="213"/>
      <c r="C53" s="213" t="s">
        <v>146</v>
      </c>
      <c r="D53" s="213" t="s">
        <v>144</v>
      </c>
      <c r="E53" s="226">
        <v>11.13</v>
      </c>
      <c r="F53" s="181"/>
      <c r="G53" s="181"/>
      <c r="H53" s="189"/>
      <c r="I53" s="189"/>
      <c r="J53" s="181"/>
      <c r="K53" s="183"/>
      <c r="L53" s="184"/>
      <c r="M53" s="184"/>
      <c r="N53" s="184"/>
      <c r="O53" s="184"/>
      <c r="P53" s="184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E53" s="225"/>
      <c r="BF53" s="225"/>
      <c r="BG53" s="225"/>
      <c r="BH53" s="225"/>
      <c r="BI53" s="225"/>
      <c r="BJ53" s="225"/>
      <c r="BK53" s="225"/>
      <c r="BL53" s="225"/>
      <c r="BM53" s="225"/>
      <c r="BN53" s="225"/>
      <c r="BO53" s="225"/>
      <c r="BP53" s="225"/>
      <c r="BQ53" s="225"/>
      <c r="BR53" s="225"/>
      <c r="BS53" s="225"/>
      <c r="BT53" s="225"/>
      <c r="BU53" s="225"/>
      <c r="BV53" s="225"/>
      <c r="BW53" s="225"/>
      <c r="BX53" s="225"/>
      <c r="BY53" s="225"/>
      <c r="BZ53" s="225"/>
      <c r="CA53" s="225"/>
      <c r="CB53" s="225"/>
      <c r="CC53" s="225"/>
      <c r="CD53" s="225"/>
      <c r="CE53" s="225"/>
      <c r="CF53" s="225"/>
      <c r="CG53" s="225"/>
      <c r="CH53" s="225"/>
      <c r="CI53" s="225"/>
      <c r="CJ53" s="225"/>
      <c r="CK53" s="225"/>
      <c r="CL53" s="225"/>
      <c r="CM53" s="225"/>
      <c r="CN53" s="225"/>
      <c r="CO53" s="225"/>
      <c r="CP53" s="225"/>
      <c r="CQ53" s="225"/>
      <c r="CR53" s="225"/>
      <c r="CS53" s="225"/>
      <c r="CT53" s="225"/>
      <c r="CU53" s="225"/>
      <c r="CV53" s="225"/>
      <c r="CW53" s="225"/>
      <c r="CX53" s="225"/>
      <c r="CY53" s="225"/>
      <c r="CZ53" s="225"/>
      <c r="DA53" s="225"/>
      <c r="DB53" s="225"/>
      <c r="DC53" s="225"/>
      <c r="DD53" s="225"/>
      <c r="DE53" s="225"/>
      <c r="DF53" s="225"/>
      <c r="DG53" s="225"/>
      <c r="DH53" s="225"/>
      <c r="DI53" s="225"/>
      <c r="DJ53" s="225"/>
      <c r="DK53" s="225"/>
      <c r="DL53" s="225"/>
      <c r="DM53" s="225"/>
      <c r="DN53" s="225"/>
      <c r="DO53" s="225"/>
      <c r="DP53" s="225"/>
      <c r="DQ53" s="225"/>
      <c r="DR53" s="225"/>
      <c r="DS53" s="225"/>
      <c r="DT53" s="225"/>
      <c r="DU53" s="225"/>
      <c r="DV53" s="225"/>
      <c r="DW53" s="225"/>
      <c r="DX53" s="225"/>
      <c r="DY53" s="225"/>
      <c r="DZ53" s="225"/>
      <c r="EA53" s="225"/>
      <c r="EB53" s="225"/>
      <c r="EC53" s="225"/>
      <c r="ED53" s="225"/>
      <c r="EE53" s="225"/>
      <c r="EF53" s="225"/>
      <c r="EG53" s="225"/>
      <c r="EH53" s="225"/>
      <c r="EI53" s="225"/>
      <c r="EJ53" s="225"/>
      <c r="EK53" s="225"/>
      <c r="EL53" s="225"/>
      <c r="EM53" s="225"/>
      <c r="EN53" s="225"/>
      <c r="EO53" s="225"/>
      <c r="EP53" s="225"/>
      <c r="EQ53" s="225"/>
      <c r="ER53" s="225"/>
      <c r="ES53" s="225"/>
      <c r="ET53" s="225"/>
      <c r="EU53" s="225"/>
      <c r="EV53" s="225"/>
      <c r="EW53" s="225"/>
      <c r="EX53" s="225"/>
      <c r="EY53" s="225"/>
      <c r="EZ53" s="225"/>
      <c r="FA53" s="225"/>
      <c r="FB53" s="225"/>
      <c r="FC53" s="225"/>
      <c r="FD53" s="225"/>
      <c r="FE53" s="225"/>
      <c r="FF53" s="225"/>
      <c r="FG53" s="225"/>
      <c r="FH53" s="225"/>
      <c r="FI53" s="225"/>
      <c r="FJ53" s="225"/>
      <c r="FK53" s="225"/>
      <c r="FL53" s="225"/>
      <c r="FM53" s="225"/>
      <c r="FN53" s="225"/>
      <c r="FO53" s="225"/>
      <c r="FP53" s="225"/>
      <c r="FQ53" s="225"/>
      <c r="FR53" s="225"/>
      <c r="FS53" s="225"/>
      <c r="FT53" s="225"/>
      <c r="FU53" s="225"/>
      <c r="FV53" s="225"/>
      <c r="FW53" s="225"/>
      <c r="FX53" s="225"/>
      <c r="FY53" s="225"/>
      <c r="FZ53" s="225"/>
      <c r="GA53" s="225"/>
      <c r="GB53" s="225"/>
      <c r="GC53" s="225"/>
      <c r="GD53" s="225"/>
      <c r="GE53" s="225"/>
      <c r="GF53" s="225"/>
      <c r="GG53" s="225"/>
      <c r="GH53" s="225"/>
      <c r="GI53" s="225"/>
      <c r="GJ53" s="225"/>
      <c r="GK53" s="225"/>
      <c r="GL53" s="225"/>
      <c r="GM53" s="225"/>
      <c r="GN53" s="225"/>
      <c r="GO53" s="225"/>
      <c r="GP53" s="225"/>
      <c r="GQ53" s="225"/>
      <c r="GR53" s="225"/>
      <c r="GS53" s="225"/>
      <c r="GT53" s="225"/>
      <c r="GU53" s="225"/>
      <c r="GV53" s="225"/>
      <c r="GW53" s="225"/>
      <c r="GX53" s="225"/>
      <c r="GY53" s="225"/>
      <c r="GZ53" s="225"/>
      <c r="HA53" s="225"/>
      <c r="HB53" s="225"/>
      <c r="HC53" s="225"/>
      <c r="HD53" s="225"/>
      <c r="HE53" s="225"/>
      <c r="HF53" s="225"/>
      <c r="HG53" s="225"/>
      <c r="HH53" s="225"/>
      <c r="HI53" s="225"/>
      <c r="HJ53" s="225"/>
      <c r="HK53" s="225"/>
      <c r="HL53" s="225"/>
      <c r="HM53" s="225"/>
      <c r="HN53" s="225"/>
      <c r="HO53" s="225"/>
      <c r="HP53" s="225"/>
      <c r="HQ53" s="225"/>
      <c r="HR53" s="225"/>
      <c r="HS53" s="225"/>
      <c r="HT53" s="225"/>
      <c r="HU53" s="225"/>
      <c r="HV53" s="225"/>
      <c r="HW53" s="225"/>
      <c r="HX53" s="225"/>
      <c r="HY53" s="225"/>
      <c r="HZ53" s="225"/>
      <c r="IA53" s="225"/>
      <c r="IB53" s="225"/>
      <c r="IC53" s="225"/>
      <c r="ID53" s="225"/>
      <c r="IE53" s="225"/>
      <c r="IF53" s="225"/>
      <c r="IG53" s="225"/>
      <c r="IH53" s="225"/>
      <c r="II53" s="225"/>
      <c r="IJ53" s="225"/>
      <c r="IK53" s="225"/>
      <c r="IL53" s="225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176" t="str">
        <f>IF(COUNTBLANK(H54)=1," ",COUNTA($H$12:H54))</f>
        <v xml:space="preserve"> </v>
      </c>
      <c r="B54" s="213"/>
      <c r="C54" s="213" t="s">
        <v>147</v>
      </c>
      <c r="D54" s="213" t="s">
        <v>96</v>
      </c>
      <c r="E54" s="226">
        <v>29</v>
      </c>
      <c r="F54" s="181"/>
      <c r="G54" s="181"/>
      <c r="H54" s="189"/>
      <c r="I54" s="189"/>
      <c r="J54" s="181"/>
      <c r="K54" s="183"/>
      <c r="L54" s="184"/>
      <c r="M54" s="184"/>
      <c r="N54" s="184"/>
      <c r="O54" s="184"/>
      <c r="P54" s="184"/>
      <c r="Q54" s="22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225"/>
      <c r="BF54" s="225"/>
      <c r="BG54" s="225"/>
      <c r="BH54" s="225"/>
      <c r="BI54" s="225"/>
      <c r="BJ54" s="225"/>
      <c r="BK54" s="225"/>
      <c r="BL54" s="225"/>
      <c r="BM54" s="225"/>
      <c r="BN54" s="225"/>
      <c r="BO54" s="225"/>
      <c r="BP54" s="225"/>
      <c r="BQ54" s="225"/>
      <c r="BR54" s="225"/>
      <c r="BS54" s="225"/>
      <c r="BT54" s="225"/>
      <c r="BU54" s="225"/>
      <c r="BV54" s="225"/>
      <c r="BW54" s="225"/>
      <c r="BX54" s="225"/>
      <c r="BY54" s="225"/>
      <c r="BZ54" s="225"/>
      <c r="CA54" s="225"/>
      <c r="CB54" s="225"/>
      <c r="CC54" s="225"/>
      <c r="CD54" s="225"/>
      <c r="CE54" s="225"/>
      <c r="CF54" s="225"/>
      <c r="CG54" s="225"/>
      <c r="CH54" s="225"/>
      <c r="CI54" s="225"/>
      <c r="CJ54" s="225"/>
      <c r="CK54" s="225"/>
      <c r="CL54" s="225"/>
      <c r="CM54" s="225"/>
      <c r="CN54" s="225"/>
      <c r="CO54" s="225"/>
      <c r="CP54" s="225"/>
      <c r="CQ54" s="225"/>
      <c r="CR54" s="225"/>
      <c r="CS54" s="225"/>
      <c r="CT54" s="225"/>
      <c r="CU54" s="225"/>
      <c r="CV54" s="225"/>
      <c r="CW54" s="225"/>
      <c r="CX54" s="225"/>
      <c r="CY54" s="225"/>
      <c r="CZ54" s="225"/>
      <c r="DA54" s="225"/>
      <c r="DB54" s="225"/>
      <c r="DC54" s="225"/>
      <c r="DD54" s="225"/>
      <c r="DE54" s="225"/>
      <c r="DF54" s="225"/>
      <c r="DG54" s="225"/>
      <c r="DH54" s="225"/>
      <c r="DI54" s="225"/>
      <c r="DJ54" s="225"/>
      <c r="DK54" s="225"/>
      <c r="DL54" s="225"/>
      <c r="DM54" s="225"/>
      <c r="DN54" s="225"/>
      <c r="DO54" s="225"/>
      <c r="DP54" s="225"/>
      <c r="DQ54" s="225"/>
      <c r="DR54" s="225"/>
      <c r="DS54" s="225"/>
      <c r="DT54" s="225"/>
      <c r="DU54" s="225"/>
      <c r="DV54" s="225"/>
      <c r="DW54" s="225"/>
      <c r="DX54" s="225"/>
      <c r="DY54" s="225"/>
      <c r="DZ54" s="225"/>
      <c r="EA54" s="225"/>
      <c r="EB54" s="225"/>
      <c r="EC54" s="225"/>
      <c r="ED54" s="225"/>
      <c r="EE54" s="225"/>
      <c r="EF54" s="225"/>
      <c r="EG54" s="225"/>
      <c r="EH54" s="225"/>
      <c r="EI54" s="225"/>
      <c r="EJ54" s="225"/>
      <c r="EK54" s="225"/>
      <c r="EL54" s="225"/>
      <c r="EM54" s="225"/>
      <c r="EN54" s="225"/>
      <c r="EO54" s="225"/>
      <c r="EP54" s="225"/>
      <c r="EQ54" s="225"/>
      <c r="ER54" s="225"/>
      <c r="ES54" s="225"/>
      <c r="ET54" s="225"/>
      <c r="EU54" s="225"/>
      <c r="EV54" s="225"/>
      <c r="EW54" s="225"/>
      <c r="EX54" s="225"/>
      <c r="EY54" s="225"/>
      <c r="EZ54" s="225"/>
      <c r="FA54" s="225"/>
      <c r="FB54" s="225"/>
      <c r="FC54" s="225"/>
      <c r="FD54" s="225"/>
      <c r="FE54" s="225"/>
      <c r="FF54" s="225"/>
      <c r="FG54" s="225"/>
      <c r="FH54" s="225"/>
      <c r="FI54" s="225"/>
      <c r="FJ54" s="225"/>
      <c r="FK54" s="225"/>
      <c r="FL54" s="225"/>
      <c r="FM54" s="225"/>
      <c r="FN54" s="225"/>
      <c r="FO54" s="225"/>
      <c r="FP54" s="225"/>
      <c r="FQ54" s="225"/>
      <c r="FR54" s="225"/>
      <c r="FS54" s="225"/>
      <c r="FT54" s="225"/>
      <c r="FU54" s="225"/>
      <c r="FV54" s="225"/>
      <c r="FW54" s="225"/>
      <c r="FX54" s="225"/>
      <c r="FY54" s="225"/>
      <c r="FZ54" s="225"/>
      <c r="GA54" s="225"/>
      <c r="GB54" s="225"/>
      <c r="GC54" s="225"/>
      <c r="GD54" s="225"/>
      <c r="GE54" s="225"/>
      <c r="GF54" s="225"/>
      <c r="GG54" s="225"/>
      <c r="GH54" s="225"/>
      <c r="GI54" s="225"/>
      <c r="GJ54" s="225"/>
      <c r="GK54" s="225"/>
      <c r="GL54" s="225"/>
      <c r="GM54" s="225"/>
      <c r="GN54" s="225"/>
      <c r="GO54" s="225"/>
      <c r="GP54" s="225"/>
      <c r="GQ54" s="225"/>
      <c r="GR54" s="225"/>
      <c r="GS54" s="225"/>
      <c r="GT54" s="225"/>
      <c r="GU54" s="225"/>
      <c r="GV54" s="225"/>
      <c r="GW54" s="225"/>
      <c r="GX54" s="225"/>
      <c r="GY54" s="225"/>
      <c r="GZ54" s="225"/>
      <c r="HA54" s="225"/>
      <c r="HB54" s="225"/>
      <c r="HC54" s="225"/>
      <c r="HD54" s="225"/>
      <c r="HE54" s="225"/>
      <c r="HF54" s="225"/>
      <c r="HG54" s="225"/>
      <c r="HH54" s="225"/>
      <c r="HI54" s="225"/>
      <c r="HJ54" s="225"/>
      <c r="HK54" s="225"/>
      <c r="HL54" s="225"/>
      <c r="HM54" s="225"/>
      <c r="HN54" s="225"/>
      <c r="HO54" s="225"/>
      <c r="HP54" s="225"/>
      <c r="HQ54" s="225"/>
      <c r="HR54" s="225"/>
      <c r="HS54" s="225"/>
      <c r="HT54" s="225"/>
      <c r="HU54" s="225"/>
      <c r="HV54" s="225"/>
      <c r="HW54" s="225"/>
      <c r="HX54" s="225"/>
      <c r="HY54" s="225"/>
      <c r="HZ54" s="225"/>
      <c r="IA54" s="225"/>
      <c r="IB54" s="225"/>
      <c r="IC54" s="225"/>
      <c r="ID54" s="225"/>
      <c r="IE54" s="225"/>
      <c r="IF54" s="225"/>
      <c r="IG54" s="225"/>
      <c r="IH54" s="225"/>
      <c r="II54" s="225"/>
      <c r="IJ54" s="225"/>
      <c r="IK54" s="225"/>
      <c r="IL54" s="225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3.25" x14ac:dyDescent="0.25">
      <c r="A55" s="176">
        <v>29</v>
      </c>
      <c r="B55" s="186" t="s">
        <v>94</v>
      </c>
      <c r="C55" s="193" t="s">
        <v>148</v>
      </c>
      <c r="D55" s="194" t="s">
        <v>98</v>
      </c>
      <c r="E55" s="194">
        <v>4</v>
      </c>
      <c r="F55" s="196"/>
      <c r="G55" s="182"/>
      <c r="H55" s="196"/>
      <c r="I55" s="221"/>
      <c r="J55" s="196"/>
      <c r="K55" s="183"/>
      <c r="L55" s="184"/>
      <c r="M55" s="184"/>
      <c r="N55" s="184"/>
      <c r="O55" s="184"/>
      <c r="P55" s="184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 s="176">
        <v>30</v>
      </c>
      <c r="B56" s="186" t="s">
        <v>94</v>
      </c>
      <c r="C56" s="193" t="s">
        <v>149</v>
      </c>
      <c r="D56" s="194" t="s">
        <v>96</v>
      </c>
      <c r="E56" s="194">
        <v>30</v>
      </c>
      <c r="F56" s="195"/>
      <c r="G56" s="182"/>
      <c r="H56" s="195"/>
      <c r="I56" s="227"/>
      <c r="J56" s="195"/>
      <c r="K56" s="183"/>
      <c r="L56" s="184"/>
      <c r="M56" s="184"/>
      <c r="N56" s="184"/>
      <c r="O56" s="184"/>
      <c r="P56" s="184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s="230" customFormat="1" ht="22.5" x14ac:dyDescent="0.2">
      <c r="A57" s="176">
        <v>31</v>
      </c>
      <c r="B57" s="186" t="s">
        <v>94</v>
      </c>
      <c r="C57" s="193" t="s">
        <v>150</v>
      </c>
      <c r="D57" s="194" t="s">
        <v>102</v>
      </c>
      <c r="E57" s="194">
        <v>30</v>
      </c>
      <c r="F57" s="228"/>
      <c r="G57" s="182"/>
      <c r="H57" s="228"/>
      <c r="I57" s="229"/>
      <c r="J57" s="228"/>
      <c r="K57" s="183"/>
      <c r="L57" s="184"/>
      <c r="M57" s="184"/>
      <c r="N57" s="184"/>
      <c r="O57" s="184"/>
      <c r="P57" s="184"/>
    </row>
    <row r="58" spans="1:1024" x14ac:dyDescent="0.25">
      <c r="A58" s="176" t="str">
        <f>IF(COUNTBLANK(H58)=1," ",COUNTA($H$12:H58))</f>
        <v xml:space="preserve"> </v>
      </c>
      <c r="B58" s="231"/>
      <c r="C58" s="232" t="s">
        <v>151</v>
      </c>
      <c r="D58" s="216" t="s">
        <v>96</v>
      </c>
      <c r="E58" s="233">
        <v>15</v>
      </c>
      <c r="F58" s="228"/>
      <c r="G58" s="228"/>
      <c r="H58" s="228"/>
      <c r="I58" s="228"/>
      <c r="J58" s="234"/>
      <c r="K58" s="183"/>
      <c r="L58" s="184"/>
      <c r="M58" s="184"/>
      <c r="N58" s="184"/>
      <c r="O58" s="184"/>
      <c r="P58" s="184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 s="176" t="str">
        <f>IF(COUNTBLANK(H59)=1," ",COUNTA($H$12:H59))</f>
        <v xml:space="preserve"> </v>
      </c>
      <c r="B59" s="231"/>
      <c r="C59" s="125" t="s">
        <v>152</v>
      </c>
      <c r="D59" s="235" t="s">
        <v>102</v>
      </c>
      <c r="E59" s="233">
        <v>60</v>
      </c>
      <c r="F59" s="228"/>
      <c r="G59" s="228"/>
      <c r="H59" s="228"/>
      <c r="I59" s="228"/>
      <c r="J59" s="234"/>
      <c r="K59" s="183"/>
      <c r="L59" s="184"/>
      <c r="M59" s="184"/>
      <c r="N59" s="184"/>
      <c r="O59" s="184"/>
      <c r="P59" s="184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 s="176" t="str">
        <f>IF(COUNTBLANK(H60)=1," ",COUNTA($H$12:H60))</f>
        <v xml:space="preserve"> </v>
      </c>
      <c r="B60" s="231"/>
      <c r="C60" s="216" t="s">
        <v>153</v>
      </c>
      <c r="D60" s="202" t="s">
        <v>133</v>
      </c>
      <c r="E60" s="233">
        <v>50</v>
      </c>
      <c r="F60" s="228"/>
      <c r="G60" s="228"/>
      <c r="H60" s="228"/>
      <c r="I60" s="228"/>
      <c r="J60" s="234"/>
      <c r="K60" s="183"/>
      <c r="L60" s="184"/>
      <c r="M60" s="184"/>
      <c r="N60" s="184"/>
      <c r="O60" s="184"/>
      <c r="P60" s="184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176" t="str">
        <f>IF(COUNTBLANK(H61)=1," ",COUNTA($H$12:H61))</f>
        <v xml:space="preserve"> </v>
      </c>
      <c r="B61" s="231"/>
      <c r="C61" s="236" t="s">
        <v>154</v>
      </c>
      <c r="D61" s="196" t="s">
        <v>133</v>
      </c>
      <c r="E61" s="233">
        <v>40</v>
      </c>
      <c r="F61" s="228"/>
      <c r="G61" s="228"/>
      <c r="H61" s="228"/>
      <c r="I61" s="228"/>
      <c r="J61" s="234"/>
      <c r="K61" s="183"/>
      <c r="L61" s="184"/>
      <c r="M61" s="184"/>
      <c r="N61" s="184"/>
      <c r="O61" s="184"/>
      <c r="P61" s="184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176" t="str">
        <f>IF(COUNTBLANK(H62)=1," ",COUNTA($H$12:H62))</f>
        <v xml:space="preserve"> </v>
      </c>
      <c r="B62" s="231"/>
      <c r="C62" s="216" t="s">
        <v>155</v>
      </c>
      <c r="D62" s="196" t="s">
        <v>133</v>
      </c>
      <c r="E62" s="233">
        <v>20</v>
      </c>
      <c r="F62" s="228"/>
      <c r="G62" s="228"/>
      <c r="H62" s="228"/>
      <c r="I62" s="228"/>
      <c r="J62" s="234"/>
      <c r="K62" s="183"/>
      <c r="L62" s="184"/>
      <c r="M62" s="184"/>
      <c r="N62" s="184"/>
      <c r="O62" s="184"/>
      <c r="P62" s="184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176" t="str">
        <f>IF(COUNTBLANK(H63)=1," ",COUNTA($H$12:H63))</f>
        <v xml:space="preserve"> </v>
      </c>
      <c r="B63" s="231"/>
      <c r="C63" s="196" t="s">
        <v>156</v>
      </c>
      <c r="D63" s="237" t="s">
        <v>98</v>
      </c>
      <c r="E63" s="233">
        <v>5</v>
      </c>
      <c r="F63" s="228"/>
      <c r="G63" s="228"/>
      <c r="H63" s="228"/>
      <c r="I63" s="228"/>
      <c r="J63" s="234"/>
      <c r="K63" s="183"/>
      <c r="L63" s="184"/>
      <c r="M63" s="184"/>
      <c r="N63" s="184"/>
      <c r="O63" s="184"/>
      <c r="P63" s="184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s="239" customFormat="1" ht="11.25" x14ac:dyDescent="0.2">
      <c r="A64" s="176">
        <v>32</v>
      </c>
      <c r="B64" s="186" t="s">
        <v>94</v>
      </c>
      <c r="C64" s="193" t="s">
        <v>157</v>
      </c>
      <c r="D64" s="194" t="s">
        <v>102</v>
      </c>
      <c r="E64" s="194">
        <v>60</v>
      </c>
      <c r="F64" s="198"/>
      <c r="G64" s="182"/>
      <c r="H64" s="196"/>
      <c r="I64" s="238"/>
      <c r="J64" s="198"/>
      <c r="K64" s="183"/>
      <c r="L64" s="184"/>
      <c r="M64" s="184"/>
      <c r="N64" s="184"/>
      <c r="O64" s="184"/>
      <c r="P64" s="184"/>
    </row>
    <row r="65" spans="1:1024" x14ac:dyDescent="0.25">
      <c r="A65" s="176" t="str">
        <f>IF(COUNTBLANK(H65)=1," ",COUNTA($H$12:H65))</f>
        <v xml:space="preserve"> </v>
      </c>
      <c r="B65" s="240"/>
      <c r="C65" s="240" t="s">
        <v>158</v>
      </c>
      <c r="D65" s="240" t="s">
        <v>133</v>
      </c>
      <c r="E65" s="195">
        <v>24</v>
      </c>
      <c r="F65" s="198"/>
      <c r="G65" s="198"/>
      <c r="H65" s="198"/>
      <c r="I65" s="198"/>
      <c r="J65" s="198"/>
      <c r="K65" s="183"/>
      <c r="L65" s="184"/>
      <c r="M65" s="184"/>
      <c r="N65" s="184"/>
      <c r="O65" s="184"/>
      <c r="P65" s="184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 s="176" t="str">
        <f>IF(COUNTBLANK(H66)=1," ",COUNTA($H$12:H66))</f>
        <v xml:space="preserve"> </v>
      </c>
      <c r="B66" s="240"/>
      <c r="C66" s="240" t="s">
        <v>159</v>
      </c>
      <c r="D66" s="240" t="s">
        <v>133</v>
      </c>
      <c r="E66" s="195">
        <v>120</v>
      </c>
      <c r="F66" s="198"/>
      <c r="G66" s="198"/>
      <c r="H66" s="198"/>
      <c r="I66" s="198"/>
      <c r="J66" s="198"/>
      <c r="K66" s="183"/>
      <c r="L66" s="184"/>
      <c r="M66" s="184"/>
      <c r="N66" s="184"/>
      <c r="O66" s="184"/>
      <c r="P66" s="184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1"/>
      <c r="BN66" s="241"/>
      <c r="BO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CX66" s="241"/>
      <c r="CY66" s="241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1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5">
      <c r="A67" s="176" t="str">
        <f>IF(COUNTBLANK(H67)=1," ",COUNTA($H$12:H67))</f>
        <v xml:space="preserve"> </v>
      </c>
      <c r="B67" s="240"/>
      <c r="C67" s="240" t="s">
        <v>160</v>
      </c>
      <c r="D67" s="240" t="s">
        <v>133</v>
      </c>
      <c r="E67" s="195">
        <v>36</v>
      </c>
      <c r="F67" s="198"/>
      <c r="G67" s="198"/>
      <c r="H67" s="198"/>
      <c r="I67" s="198"/>
      <c r="J67" s="198"/>
      <c r="K67" s="183"/>
      <c r="L67" s="184"/>
      <c r="M67" s="184"/>
      <c r="N67" s="184"/>
      <c r="O67" s="184"/>
      <c r="P67" s="184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 s="176">
        <v>33</v>
      </c>
      <c r="B68" s="186" t="s">
        <v>94</v>
      </c>
      <c r="C68" s="193" t="s">
        <v>161</v>
      </c>
      <c r="D68" s="194" t="s">
        <v>96</v>
      </c>
      <c r="E68" s="194">
        <v>1070</v>
      </c>
      <c r="F68" s="195"/>
      <c r="G68" s="182"/>
      <c r="H68" s="195"/>
      <c r="I68" s="227"/>
      <c r="J68" s="195"/>
      <c r="K68" s="183"/>
      <c r="L68" s="184"/>
      <c r="M68" s="184"/>
      <c r="N68" s="184"/>
      <c r="O68" s="184"/>
      <c r="P68" s="184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3.25" x14ac:dyDescent="0.25">
      <c r="A69" s="176">
        <v>34</v>
      </c>
      <c r="B69" s="186" t="s">
        <v>94</v>
      </c>
      <c r="C69" s="193" t="s">
        <v>162</v>
      </c>
      <c r="D69" s="194" t="s">
        <v>96</v>
      </c>
      <c r="E69" s="194">
        <v>120</v>
      </c>
      <c r="F69" s="195"/>
      <c r="G69" s="182"/>
      <c r="H69" s="195"/>
      <c r="I69" s="227"/>
      <c r="J69" s="195"/>
      <c r="K69" s="183"/>
      <c r="L69" s="184"/>
      <c r="M69" s="184"/>
      <c r="N69" s="184"/>
      <c r="O69" s="184"/>
      <c r="P69" s="184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242" customFormat="1" ht="22.5" x14ac:dyDescent="0.2">
      <c r="A70" s="176">
        <v>35</v>
      </c>
      <c r="B70" s="186" t="s">
        <v>94</v>
      </c>
      <c r="C70" s="193" t="s">
        <v>163</v>
      </c>
      <c r="D70" s="194" t="s">
        <v>102</v>
      </c>
      <c r="E70" s="194">
        <v>1500</v>
      </c>
      <c r="F70" s="189"/>
      <c r="G70" s="182"/>
      <c r="H70" s="199"/>
      <c r="I70" s="199"/>
      <c r="J70" s="189"/>
      <c r="K70" s="183"/>
      <c r="L70" s="184"/>
      <c r="M70" s="184"/>
      <c r="N70" s="184"/>
      <c r="O70" s="184"/>
      <c r="P70" s="184"/>
    </row>
    <row r="71" spans="1:1024" s="243" customFormat="1" ht="11.25" x14ac:dyDescent="0.25">
      <c r="A71" s="176" t="str">
        <f>IF(COUNTBLANK(H71)=1," ",COUNTA($H$12:H71))</f>
        <v xml:space="preserve"> </v>
      </c>
      <c r="B71" s="216"/>
      <c r="C71" s="216" t="s">
        <v>164</v>
      </c>
      <c r="D71" s="216" t="s">
        <v>133</v>
      </c>
      <c r="E71" s="189">
        <v>375</v>
      </c>
      <c r="F71" s="189"/>
      <c r="G71" s="189"/>
      <c r="H71" s="189"/>
      <c r="I71" s="189"/>
      <c r="J71" s="189"/>
      <c r="K71" s="183"/>
      <c r="L71" s="184"/>
      <c r="M71" s="184"/>
      <c r="N71" s="184"/>
      <c r="O71" s="184"/>
      <c r="P71" s="184"/>
    </row>
    <row r="72" spans="1:1024" ht="23.25" x14ac:dyDescent="0.25">
      <c r="A72" s="176">
        <v>36</v>
      </c>
      <c r="B72" s="186" t="s">
        <v>94</v>
      </c>
      <c r="C72" s="193" t="s">
        <v>165</v>
      </c>
      <c r="D72" s="244" t="s">
        <v>166</v>
      </c>
      <c r="E72" s="194">
        <v>1</v>
      </c>
      <c r="F72" s="189"/>
      <c r="G72" s="182"/>
      <c r="H72" s="199"/>
      <c r="I72" s="199"/>
      <c r="J72" s="189"/>
      <c r="K72" s="183"/>
      <c r="L72" s="184"/>
      <c r="M72" s="184"/>
      <c r="N72" s="184"/>
      <c r="O72" s="184"/>
      <c r="P72" s="184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 s="176" t="str">
        <f>IF(COUNTBLANK(H73)=1," ",COUNTA($H$12:H73))</f>
        <v xml:space="preserve"> </v>
      </c>
      <c r="B73" s="208"/>
      <c r="C73" s="193" t="s">
        <v>167</v>
      </c>
      <c r="D73" s="194"/>
      <c r="E73" s="194"/>
      <c r="F73" s="208"/>
      <c r="G73" s="208"/>
      <c r="H73" s="208"/>
      <c r="I73" s="208"/>
      <c r="J73" s="208"/>
      <c r="K73" s="183"/>
      <c r="L73" s="184"/>
      <c r="M73" s="184"/>
      <c r="N73" s="184"/>
      <c r="O73" s="184"/>
      <c r="P73" s="184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176">
        <v>37</v>
      </c>
      <c r="B74" s="186" t="s">
        <v>94</v>
      </c>
      <c r="C74" s="193" t="s">
        <v>168</v>
      </c>
      <c r="D74" s="194" t="s">
        <v>102</v>
      </c>
      <c r="E74" s="194">
        <v>45</v>
      </c>
      <c r="F74" s="198"/>
      <c r="G74" s="182"/>
      <c r="H74" s="198"/>
      <c r="I74" s="198"/>
      <c r="J74" s="198"/>
      <c r="K74" s="183"/>
      <c r="L74" s="184"/>
      <c r="M74" s="184"/>
      <c r="N74" s="184"/>
      <c r="O74" s="184"/>
      <c r="P74" s="18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176">
        <v>38</v>
      </c>
      <c r="B75" s="186" t="s">
        <v>94</v>
      </c>
      <c r="C75" s="193" t="s">
        <v>169</v>
      </c>
      <c r="D75" s="194" t="s">
        <v>102</v>
      </c>
      <c r="E75" s="194">
        <v>8</v>
      </c>
      <c r="F75" s="198"/>
      <c r="G75" s="182"/>
      <c r="H75" s="198"/>
      <c r="I75" s="198"/>
      <c r="J75" s="198"/>
      <c r="K75" s="183"/>
      <c r="L75" s="184"/>
      <c r="M75" s="184"/>
      <c r="N75" s="184"/>
      <c r="O75" s="184"/>
      <c r="P75" s="184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23.25" x14ac:dyDescent="0.25">
      <c r="A76" s="176">
        <v>39</v>
      </c>
      <c r="B76" s="186" t="s">
        <v>94</v>
      </c>
      <c r="C76" s="193" t="s">
        <v>170</v>
      </c>
      <c r="D76" s="194" t="s">
        <v>133</v>
      </c>
      <c r="E76" s="194">
        <v>30</v>
      </c>
      <c r="F76" s="198"/>
      <c r="G76" s="182"/>
      <c r="H76" s="198"/>
      <c r="I76" s="198"/>
      <c r="J76" s="198"/>
      <c r="K76" s="183"/>
      <c r="L76" s="184"/>
      <c r="M76" s="184"/>
      <c r="N76" s="184"/>
      <c r="O76" s="184"/>
      <c r="P76" s="184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23.25" x14ac:dyDescent="0.25">
      <c r="A77" s="176">
        <v>40</v>
      </c>
      <c r="B77" s="186" t="s">
        <v>94</v>
      </c>
      <c r="C77" s="193" t="s">
        <v>171</v>
      </c>
      <c r="D77" s="194" t="s">
        <v>172</v>
      </c>
      <c r="E77" s="194">
        <v>100</v>
      </c>
      <c r="F77" s="198"/>
      <c r="G77" s="182"/>
      <c r="H77" s="198"/>
      <c r="I77" s="198"/>
      <c r="J77" s="198"/>
      <c r="K77" s="183"/>
      <c r="L77" s="184"/>
      <c r="M77" s="184"/>
      <c r="N77" s="184"/>
      <c r="O77" s="184"/>
      <c r="P77" s="184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176">
        <v>41</v>
      </c>
      <c r="B78" s="186" t="s">
        <v>94</v>
      </c>
      <c r="C78" s="193" t="s">
        <v>173</v>
      </c>
      <c r="D78" s="194" t="s">
        <v>133</v>
      </c>
      <c r="E78" s="194">
        <v>1500</v>
      </c>
      <c r="F78" s="198"/>
      <c r="G78" s="182"/>
      <c r="H78" s="198"/>
      <c r="I78" s="198"/>
      <c r="J78" s="198"/>
      <c r="K78" s="183"/>
      <c r="L78" s="184"/>
      <c r="M78" s="184"/>
      <c r="N78" s="184"/>
      <c r="O78" s="184"/>
      <c r="P78" s="184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3.5" customHeight="1" x14ac:dyDescent="0.25">
      <c r="A79" s="176">
        <v>42</v>
      </c>
      <c r="B79" s="186" t="s">
        <v>94</v>
      </c>
      <c r="C79" s="193" t="s">
        <v>174</v>
      </c>
      <c r="D79" s="194" t="s">
        <v>102</v>
      </c>
      <c r="E79" s="194">
        <v>40</v>
      </c>
      <c r="F79" s="198"/>
      <c r="G79" s="182"/>
      <c r="H79" s="198"/>
      <c r="I79" s="198"/>
      <c r="J79" s="198"/>
      <c r="K79" s="183"/>
      <c r="L79" s="184"/>
      <c r="M79" s="184"/>
      <c r="N79" s="184"/>
      <c r="O79" s="184"/>
      <c r="P79" s="184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s="162" customFormat="1" ht="22.5" x14ac:dyDescent="0.2">
      <c r="A80" s="176">
        <v>43</v>
      </c>
      <c r="B80" s="186" t="s">
        <v>94</v>
      </c>
      <c r="C80" s="193" t="s">
        <v>175</v>
      </c>
      <c r="D80" s="194" t="s">
        <v>102</v>
      </c>
      <c r="E80" s="194">
        <v>15</v>
      </c>
      <c r="F80" s="198"/>
      <c r="G80" s="182"/>
      <c r="H80" s="245"/>
      <c r="I80" s="238"/>
      <c r="J80" s="198"/>
      <c r="K80" s="183"/>
      <c r="L80" s="184"/>
      <c r="M80" s="184"/>
      <c r="N80" s="184"/>
      <c r="O80" s="184"/>
      <c r="P80" s="184"/>
    </row>
    <row r="81" spans="1:1024" x14ac:dyDescent="0.25">
      <c r="A81" s="176" t="str">
        <f>IF(COUNTBLANK(H81)=1," ",COUNTA($H$12:H81))</f>
        <v xml:space="preserve"> </v>
      </c>
      <c r="B81" s="246"/>
      <c r="C81" s="247" t="s">
        <v>176</v>
      </c>
      <c r="D81" s="248" t="s">
        <v>133</v>
      </c>
      <c r="E81" s="249">
        <v>6</v>
      </c>
      <c r="F81" s="198"/>
      <c r="G81" s="198"/>
      <c r="H81" s="245"/>
      <c r="I81" s="198"/>
      <c r="J81" s="198"/>
      <c r="K81" s="183"/>
      <c r="L81" s="184"/>
      <c r="M81" s="184"/>
      <c r="N81" s="184"/>
      <c r="O81" s="184"/>
      <c r="P81" s="184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23.25" x14ac:dyDescent="0.25">
      <c r="A82" s="176">
        <v>44</v>
      </c>
      <c r="B82" s="186" t="s">
        <v>94</v>
      </c>
      <c r="C82" s="193" t="s">
        <v>177</v>
      </c>
      <c r="D82" s="194" t="s">
        <v>121</v>
      </c>
      <c r="E82" s="194">
        <v>0.05</v>
      </c>
      <c r="F82" s="250"/>
      <c r="G82" s="182"/>
      <c r="H82" s="250"/>
      <c r="I82" s="250"/>
      <c r="J82" s="251"/>
      <c r="K82" s="183"/>
      <c r="L82" s="184"/>
      <c r="M82" s="184"/>
      <c r="N82" s="184"/>
      <c r="O82" s="184"/>
      <c r="P82" s="184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4.5" x14ac:dyDescent="0.25">
      <c r="A83" s="176">
        <v>45</v>
      </c>
      <c r="B83" s="186" t="s">
        <v>94</v>
      </c>
      <c r="C83" s="193" t="s">
        <v>178</v>
      </c>
      <c r="D83" s="194" t="s">
        <v>102</v>
      </c>
      <c r="E83" s="194">
        <v>45</v>
      </c>
      <c r="F83" s="250"/>
      <c r="G83" s="182"/>
      <c r="H83" s="250"/>
      <c r="I83" s="250"/>
      <c r="J83" s="251"/>
      <c r="K83" s="183"/>
      <c r="L83" s="184"/>
      <c r="M83" s="184"/>
      <c r="N83" s="184"/>
      <c r="O83" s="184"/>
      <c r="P83" s="184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23.25" x14ac:dyDescent="0.25">
      <c r="A84" s="176">
        <v>46</v>
      </c>
      <c r="B84" s="186" t="s">
        <v>94</v>
      </c>
      <c r="C84" s="193" t="s">
        <v>179</v>
      </c>
      <c r="D84" s="194" t="s">
        <v>102</v>
      </c>
      <c r="E84" s="194">
        <v>55</v>
      </c>
      <c r="F84" s="195"/>
      <c r="G84" s="182"/>
      <c r="H84" s="195"/>
      <c r="I84" s="195"/>
      <c r="J84" s="251"/>
      <c r="K84" s="183"/>
      <c r="L84" s="184"/>
      <c r="M84" s="184"/>
      <c r="N84" s="184"/>
      <c r="O84" s="184"/>
      <c r="P84" s="1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3.25" x14ac:dyDescent="0.25">
      <c r="A85" s="176">
        <v>47</v>
      </c>
      <c r="B85" s="186" t="s">
        <v>94</v>
      </c>
      <c r="C85" s="193" t="s">
        <v>180</v>
      </c>
      <c r="D85" s="194" t="s">
        <v>102</v>
      </c>
      <c r="E85" s="194">
        <v>45</v>
      </c>
      <c r="F85" s="250"/>
      <c r="G85" s="182"/>
      <c r="H85" s="250"/>
      <c r="I85" s="250"/>
      <c r="J85" s="251"/>
      <c r="K85" s="183"/>
      <c r="L85" s="184"/>
      <c r="M85" s="184"/>
      <c r="N85" s="184"/>
      <c r="O85" s="184"/>
      <c r="P85" s="184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4.5" x14ac:dyDescent="0.25">
      <c r="A86" s="176">
        <v>48</v>
      </c>
      <c r="B86" s="186" t="s">
        <v>94</v>
      </c>
      <c r="C86" s="193" t="s">
        <v>181</v>
      </c>
      <c r="D86" s="194" t="s">
        <v>96</v>
      </c>
      <c r="E86" s="194">
        <v>45</v>
      </c>
      <c r="F86" s="250"/>
      <c r="G86" s="182"/>
      <c r="H86" s="250"/>
      <c r="I86" s="250"/>
      <c r="J86" s="251"/>
      <c r="K86" s="183"/>
      <c r="L86" s="184"/>
      <c r="M86" s="184"/>
      <c r="N86" s="184"/>
      <c r="O86" s="184"/>
      <c r="P86" s="184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57" x14ac:dyDescent="0.25">
      <c r="A87" s="176">
        <v>49</v>
      </c>
      <c r="B87" s="186" t="s">
        <v>94</v>
      </c>
      <c r="C87" s="193" t="s">
        <v>182</v>
      </c>
      <c r="D87" s="194" t="s">
        <v>102</v>
      </c>
      <c r="E87" s="194">
        <v>10</v>
      </c>
      <c r="F87" s="189"/>
      <c r="G87" s="182"/>
      <c r="H87" s="189"/>
      <c r="I87" s="199"/>
      <c r="J87" s="189"/>
      <c r="K87" s="183"/>
      <c r="L87" s="184"/>
      <c r="M87" s="184"/>
      <c r="N87" s="184"/>
      <c r="O87" s="184"/>
      <c r="P87" s="184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 s="176">
        <v>50</v>
      </c>
      <c r="B88" s="186" t="s">
        <v>94</v>
      </c>
      <c r="C88" s="193" t="s">
        <v>183</v>
      </c>
      <c r="D88" s="194" t="s">
        <v>102</v>
      </c>
      <c r="E88" s="194">
        <v>5</v>
      </c>
      <c r="F88" s="208"/>
      <c r="G88" s="208"/>
      <c r="H88" s="208"/>
      <c r="I88" s="208"/>
      <c r="J88" s="208"/>
      <c r="K88" s="183"/>
      <c r="L88" s="184"/>
      <c r="M88" s="184"/>
      <c r="N88" s="184"/>
      <c r="O88" s="184"/>
      <c r="P88" s="184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26.25" customHeight="1" x14ac:dyDescent="0.25">
      <c r="A89" s="176">
        <v>51</v>
      </c>
      <c r="B89" s="186" t="s">
        <v>94</v>
      </c>
      <c r="C89" s="193" t="s">
        <v>184</v>
      </c>
      <c r="D89" s="194" t="s">
        <v>102</v>
      </c>
      <c r="E89" s="194">
        <v>1</v>
      </c>
      <c r="F89" s="189"/>
      <c r="G89" s="182"/>
      <c r="H89" s="189"/>
      <c r="I89" s="199"/>
      <c r="J89" s="189"/>
      <c r="K89" s="183"/>
      <c r="L89" s="184"/>
      <c r="M89" s="184"/>
      <c r="N89" s="184"/>
      <c r="O89" s="184"/>
      <c r="P89" s="184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s="252" customFormat="1" ht="22.5" x14ac:dyDescent="0.2">
      <c r="A90" s="176">
        <v>52</v>
      </c>
      <c r="B90" s="186" t="s">
        <v>94</v>
      </c>
      <c r="C90" s="193" t="s">
        <v>185</v>
      </c>
      <c r="D90" s="194" t="s">
        <v>102</v>
      </c>
      <c r="E90" s="194">
        <v>1</v>
      </c>
      <c r="F90" s="250"/>
      <c r="G90" s="182"/>
      <c r="H90" s="250"/>
      <c r="I90" s="250"/>
      <c r="J90" s="251"/>
      <c r="K90" s="183"/>
      <c r="L90" s="184"/>
      <c r="M90" s="184"/>
      <c r="N90" s="184"/>
      <c r="O90" s="184"/>
      <c r="P90" s="184"/>
    </row>
    <row r="91" spans="1:1024" x14ac:dyDescent="0.25">
      <c r="A91" s="176" t="str">
        <f>IF(COUNTBLANK(H91)=1," ",COUNTA($H$12:H91))</f>
        <v xml:space="preserve"> </v>
      </c>
      <c r="B91" s="253"/>
      <c r="C91" s="236" t="s">
        <v>186</v>
      </c>
      <c r="D91" s="187" t="s">
        <v>133</v>
      </c>
      <c r="E91" s="188">
        <v>1.7</v>
      </c>
      <c r="F91" s="250"/>
      <c r="G91" s="250"/>
      <c r="H91" s="250"/>
      <c r="I91" s="250"/>
      <c r="J91" s="251"/>
      <c r="K91" s="183"/>
      <c r="L91" s="184"/>
      <c r="M91" s="184"/>
      <c r="N91" s="184"/>
      <c r="O91" s="184"/>
      <c r="P91" s="184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23.25" x14ac:dyDescent="0.25">
      <c r="A92" s="176">
        <v>53</v>
      </c>
      <c r="B92" s="186" t="s">
        <v>94</v>
      </c>
      <c r="C92" s="193" t="s">
        <v>187</v>
      </c>
      <c r="D92" s="194" t="s">
        <v>121</v>
      </c>
      <c r="E92" s="194">
        <v>0.05</v>
      </c>
      <c r="F92" s="250"/>
      <c r="G92" s="182"/>
      <c r="H92" s="250"/>
      <c r="I92" s="250"/>
      <c r="J92" s="251"/>
      <c r="K92" s="183"/>
      <c r="L92" s="184"/>
      <c r="M92" s="184"/>
      <c r="N92" s="184"/>
      <c r="O92" s="184"/>
      <c r="P92" s="184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3.25" x14ac:dyDescent="0.25">
      <c r="A93" s="176">
        <v>54</v>
      </c>
      <c r="B93" s="186" t="s">
        <v>94</v>
      </c>
      <c r="C93" s="193" t="s">
        <v>188</v>
      </c>
      <c r="D93" s="194" t="s">
        <v>102</v>
      </c>
      <c r="E93" s="194">
        <v>45</v>
      </c>
      <c r="F93" s="250"/>
      <c r="G93" s="182"/>
      <c r="H93" s="250"/>
      <c r="I93" s="250"/>
      <c r="J93" s="251"/>
      <c r="K93" s="183"/>
      <c r="L93" s="184"/>
      <c r="M93" s="184"/>
      <c r="N93" s="184"/>
      <c r="O93" s="184"/>
      <c r="P93" s="184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3.25" x14ac:dyDescent="0.25">
      <c r="A94" s="176">
        <v>55</v>
      </c>
      <c r="B94" s="186" t="s">
        <v>94</v>
      </c>
      <c r="C94" s="193" t="s">
        <v>189</v>
      </c>
      <c r="D94" s="194" t="s">
        <v>102</v>
      </c>
      <c r="E94" s="194">
        <v>45</v>
      </c>
      <c r="F94" s="250"/>
      <c r="G94" s="182"/>
      <c r="H94" s="250"/>
      <c r="I94" s="250"/>
      <c r="J94" s="251"/>
      <c r="K94" s="183"/>
      <c r="L94" s="184"/>
      <c r="M94" s="184"/>
      <c r="N94" s="184"/>
      <c r="O94" s="184"/>
      <c r="P94" s="18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5">
      <c r="A95" s="176">
        <v>56</v>
      </c>
      <c r="B95" s="186" t="s">
        <v>94</v>
      </c>
      <c r="C95" s="193" t="s">
        <v>190</v>
      </c>
      <c r="D95" s="194" t="s">
        <v>166</v>
      </c>
      <c r="E95" s="194">
        <v>20</v>
      </c>
      <c r="F95" s="250"/>
      <c r="G95" s="182"/>
      <c r="H95" s="250"/>
      <c r="I95" s="254"/>
      <c r="J95" s="251"/>
      <c r="K95" s="183"/>
      <c r="L95" s="184"/>
      <c r="M95" s="184"/>
      <c r="N95" s="184"/>
      <c r="O95" s="184"/>
      <c r="P95" s="184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5">
      <c r="A96" s="176" t="str">
        <f>IF(COUNTBLANK(H96)=1," ",COUNTA($H$12:H96))</f>
        <v xml:space="preserve"> </v>
      </c>
      <c r="B96" s="208"/>
      <c r="C96" s="236" t="s">
        <v>191</v>
      </c>
      <c r="D96" s="194" t="s">
        <v>133</v>
      </c>
      <c r="E96" s="181">
        <v>185.71</v>
      </c>
      <c r="F96" s="255"/>
      <c r="G96" s="255"/>
      <c r="H96" s="255"/>
      <c r="I96" s="255"/>
      <c r="J96" s="255"/>
      <c r="K96" s="183"/>
      <c r="L96" s="184"/>
      <c r="M96" s="184"/>
      <c r="N96" s="184"/>
      <c r="O96" s="184"/>
      <c r="P96" s="184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5">
      <c r="A97" s="176" t="str">
        <f>IF(COUNTBLANK(H97)=1," ",COUNTA($H$12:H97))</f>
        <v xml:space="preserve"> </v>
      </c>
      <c r="B97" s="208"/>
      <c r="C97" s="236" t="s">
        <v>191</v>
      </c>
      <c r="D97" s="194" t="s">
        <v>133</v>
      </c>
      <c r="E97" s="181">
        <v>147.81</v>
      </c>
      <c r="F97" s="255"/>
      <c r="G97" s="255"/>
      <c r="H97" s="255"/>
      <c r="I97" s="255"/>
      <c r="J97" s="255"/>
      <c r="K97" s="183"/>
      <c r="L97" s="184"/>
      <c r="M97" s="184"/>
      <c r="N97" s="184"/>
      <c r="O97" s="184"/>
      <c r="P97" s="184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 s="176" t="str">
        <f>IF(COUNTBLANK(H98)=1," ",COUNTA($H$12:H98))</f>
        <v xml:space="preserve"> </v>
      </c>
      <c r="B98" s="208"/>
      <c r="C98" s="236" t="s">
        <v>192</v>
      </c>
      <c r="D98" s="194" t="s">
        <v>133</v>
      </c>
      <c r="E98" s="181">
        <v>642.1</v>
      </c>
      <c r="F98" s="255"/>
      <c r="G98" s="255"/>
      <c r="H98" s="255"/>
      <c r="I98" s="255"/>
      <c r="J98" s="255"/>
      <c r="K98" s="183"/>
      <c r="L98" s="184"/>
      <c r="M98" s="184"/>
      <c r="N98" s="184"/>
      <c r="O98" s="184"/>
      <c r="P98" s="184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 s="176" t="str">
        <f>IF(COUNTBLANK(H99)=1," ",COUNTA($H$12:H99))</f>
        <v xml:space="preserve"> </v>
      </c>
      <c r="B99" s="208"/>
      <c r="C99" s="236" t="s">
        <v>193</v>
      </c>
      <c r="D99" s="194" t="s">
        <v>133</v>
      </c>
      <c r="E99" s="181">
        <v>188.76</v>
      </c>
      <c r="F99" s="255"/>
      <c r="G99" s="255"/>
      <c r="H99" s="255"/>
      <c r="I99" s="255"/>
      <c r="J99" s="255"/>
      <c r="K99" s="183"/>
      <c r="L99" s="184"/>
      <c r="M99" s="184"/>
      <c r="N99" s="184"/>
      <c r="O99" s="184"/>
      <c r="P99" s="184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 s="176" t="str">
        <f>IF(COUNTBLANK(H100)=1," ",COUNTA($H$12:H100))</f>
        <v xml:space="preserve"> </v>
      </c>
      <c r="B100" s="208"/>
      <c r="C100" s="236" t="s">
        <v>193</v>
      </c>
      <c r="D100" s="194" t="s">
        <v>133</v>
      </c>
      <c r="E100" s="181">
        <v>329.01</v>
      </c>
      <c r="F100" s="255"/>
      <c r="G100" s="255"/>
      <c r="H100" s="255"/>
      <c r="I100" s="255"/>
      <c r="J100" s="255"/>
      <c r="K100" s="183"/>
      <c r="L100" s="184"/>
      <c r="M100" s="184"/>
      <c r="N100" s="184"/>
      <c r="O100" s="184"/>
      <c r="P100" s="184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 s="176" t="str">
        <f>IF(COUNTBLANK(H101)=1," ",COUNTA($H$12:H101))</f>
        <v xml:space="preserve"> </v>
      </c>
      <c r="B101" s="208"/>
      <c r="C101" s="236" t="s">
        <v>193</v>
      </c>
      <c r="D101" s="194" t="s">
        <v>133</v>
      </c>
      <c r="E101" s="181">
        <v>27</v>
      </c>
      <c r="F101" s="255"/>
      <c r="G101" s="255"/>
      <c r="H101" s="255"/>
      <c r="I101" s="255"/>
      <c r="J101" s="255"/>
      <c r="K101" s="183"/>
      <c r="L101" s="184"/>
      <c r="M101" s="184"/>
      <c r="N101" s="184"/>
      <c r="O101" s="184"/>
      <c r="P101" s="184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 s="176" t="str">
        <f>IF(COUNTBLANK(H102)=1," ",COUNTA($H$12:H102))</f>
        <v xml:space="preserve"> </v>
      </c>
      <c r="B102" s="208"/>
      <c r="C102" s="236" t="s">
        <v>194</v>
      </c>
      <c r="D102" s="194" t="s">
        <v>133</v>
      </c>
      <c r="E102" s="181">
        <v>204</v>
      </c>
      <c r="F102" s="255"/>
      <c r="G102" s="255"/>
      <c r="H102" s="255"/>
      <c r="I102" s="255"/>
      <c r="J102" s="255"/>
      <c r="K102" s="183"/>
      <c r="L102" s="184"/>
      <c r="M102" s="184"/>
      <c r="N102" s="184"/>
      <c r="O102" s="184"/>
      <c r="P102" s="184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 s="176" t="str">
        <f>IF(COUNTBLANK(H103)=1," ",COUNTA($H$12:H103))</f>
        <v xml:space="preserve"> </v>
      </c>
      <c r="B103" s="208"/>
      <c r="C103" s="236" t="s">
        <v>194</v>
      </c>
      <c r="D103" s="194" t="s">
        <v>133</v>
      </c>
      <c r="E103" s="181">
        <v>122.36</v>
      </c>
      <c r="F103" s="255"/>
      <c r="G103" s="255"/>
      <c r="H103" s="255"/>
      <c r="I103" s="255"/>
      <c r="J103" s="255"/>
      <c r="K103" s="183"/>
      <c r="L103" s="184"/>
      <c r="M103" s="184"/>
      <c r="N103" s="184"/>
      <c r="O103" s="184"/>
      <c r="P103" s="184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 s="176" t="str">
        <f>IF(COUNTBLANK(H104)=1," ",COUNTA($H$12:H104))</f>
        <v xml:space="preserve"> </v>
      </c>
      <c r="B104" s="208"/>
      <c r="C104" s="236" t="s">
        <v>195</v>
      </c>
      <c r="D104" s="194" t="s">
        <v>133</v>
      </c>
      <c r="E104" s="181">
        <v>25</v>
      </c>
      <c r="F104" s="255"/>
      <c r="G104" s="255"/>
      <c r="H104" s="255"/>
      <c r="I104" s="255"/>
      <c r="J104" s="255"/>
      <c r="K104" s="183"/>
      <c r="L104" s="184"/>
      <c r="M104" s="184"/>
      <c r="N104" s="184"/>
      <c r="O104" s="184"/>
      <c r="P104" s="18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 s="176" t="str">
        <f>IF(COUNTBLANK(H105)=1," ",COUNTA($H$12:H105))</f>
        <v xml:space="preserve"> </v>
      </c>
      <c r="B105" s="208"/>
      <c r="C105" s="236" t="s">
        <v>196</v>
      </c>
      <c r="D105" s="194" t="s">
        <v>133</v>
      </c>
      <c r="E105" s="181">
        <v>74.8</v>
      </c>
      <c r="F105" s="255"/>
      <c r="G105" s="255"/>
      <c r="H105" s="255"/>
      <c r="I105" s="255"/>
      <c r="J105" s="255"/>
      <c r="K105" s="183"/>
      <c r="L105" s="184"/>
      <c r="M105" s="184"/>
      <c r="N105" s="184"/>
      <c r="O105" s="184"/>
      <c r="P105" s="184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 s="176" t="str">
        <f>IF(COUNTBLANK(H106)=1," ",COUNTA($H$12:H106))</f>
        <v xml:space="preserve"> </v>
      </c>
      <c r="B106" s="208"/>
      <c r="C106" s="236" t="s">
        <v>197</v>
      </c>
      <c r="D106" s="194" t="s">
        <v>133</v>
      </c>
      <c r="E106" s="181">
        <v>27.4</v>
      </c>
      <c r="F106" s="255"/>
      <c r="G106" s="255"/>
      <c r="H106" s="255"/>
      <c r="I106" s="255"/>
      <c r="J106" s="255"/>
      <c r="K106" s="183"/>
      <c r="L106" s="184"/>
      <c r="M106" s="184"/>
      <c r="N106" s="184"/>
      <c r="O106" s="184"/>
      <c r="P106" s="184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 s="176" t="str">
        <f>IF(COUNTBLANK(H107)=1," ",COUNTA($H$12:H107))</f>
        <v xml:space="preserve"> </v>
      </c>
      <c r="B107" s="208"/>
      <c r="C107" s="236" t="s">
        <v>198</v>
      </c>
      <c r="D107" s="256" t="s">
        <v>102</v>
      </c>
      <c r="E107" s="181">
        <v>56</v>
      </c>
      <c r="F107" s="255"/>
      <c r="G107" s="255"/>
      <c r="H107" s="255"/>
      <c r="I107" s="255"/>
      <c r="J107" s="255"/>
      <c r="K107" s="183"/>
      <c r="L107" s="184"/>
      <c r="M107" s="184"/>
      <c r="N107" s="184"/>
      <c r="O107" s="184"/>
      <c r="P107" s="184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 s="176">
        <v>57</v>
      </c>
      <c r="B108" s="186" t="s">
        <v>94</v>
      </c>
      <c r="C108" s="193" t="s">
        <v>199</v>
      </c>
      <c r="D108" s="194" t="s">
        <v>98</v>
      </c>
      <c r="E108" s="194">
        <v>60</v>
      </c>
      <c r="F108" s="250"/>
      <c r="G108" s="182"/>
      <c r="H108" s="250"/>
      <c r="I108" s="250"/>
      <c r="J108" s="251"/>
      <c r="K108" s="183"/>
      <c r="L108" s="184"/>
      <c r="M108" s="184"/>
      <c r="N108" s="184"/>
      <c r="O108" s="184"/>
      <c r="P108" s="184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 s="176">
        <v>58</v>
      </c>
      <c r="B109" s="186" t="s">
        <v>94</v>
      </c>
      <c r="C109" s="193" t="s">
        <v>200</v>
      </c>
      <c r="D109" s="194" t="s">
        <v>96</v>
      </c>
      <c r="E109" s="194">
        <v>5</v>
      </c>
      <c r="F109" s="250"/>
      <c r="G109" s="182"/>
      <c r="H109" s="250"/>
      <c r="I109" s="250"/>
      <c r="J109" s="251"/>
      <c r="K109" s="183"/>
      <c r="L109" s="184"/>
      <c r="M109" s="184"/>
      <c r="N109" s="184"/>
      <c r="O109" s="184"/>
      <c r="P109" s="184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23.25" x14ac:dyDescent="0.25">
      <c r="A110" s="176">
        <v>59</v>
      </c>
      <c r="B110" s="186" t="s">
        <v>94</v>
      </c>
      <c r="C110" s="193" t="s">
        <v>201</v>
      </c>
      <c r="D110" s="194" t="s">
        <v>96</v>
      </c>
      <c r="E110" s="194">
        <v>32</v>
      </c>
      <c r="F110" s="250"/>
      <c r="G110" s="182"/>
      <c r="H110" s="250"/>
      <c r="I110" s="250"/>
      <c r="J110" s="251"/>
      <c r="K110" s="183"/>
      <c r="L110" s="184"/>
      <c r="M110" s="184"/>
      <c r="N110" s="184"/>
      <c r="O110" s="184"/>
      <c r="P110" s="184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5">
      <c r="A111" s="176">
        <v>60</v>
      </c>
      <c r="B111" s="186" t="s">
        <v>94</v>
      </c>
      <c r="C111" s="193" t="s">
        <v>202</v>
      </c>
      <c r="D111" s="194" t="s">
        <v>102</v>
      </c>
      <c r="E111" s="194">
        <v>2</v>
      </c>
      <c r="F111" s="250"/>
      <c r="G111" s="182"/>
      <c r="H111" s="250"/>
      <c r="I111" s="250"/>
      <c r="J111" s="251"/>
      <c r="K111" s="183"/>
      <c r="L111" s="184"/>
      <c r="M111" s="184"/>
      <c r="N111" s="184"/>
      <c r="O111" s="184"/>
      <c r="P111" s="184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23.25" x14ac:dyDescent="0.25">
      <c r="A112" s="176">
        <v>61</v>
      </c>
      <c r="B112" s="186" t="s">
        <v>94</v>
      </c>
      <c r="C112" s="193" t="s">
        <v>203</v>
      </c>
      <c r="D112" s="194" t="s">
        <v>98</v>
      </c>
      <c r="E112" s="194">
        <v>80</v>
      </c>
      <c r="F112" s="250"/>
      <c r="G112" s="182"/>
      <c r="H112" s="250"/>
      <c r="I112" s="250"/>
      <c r="J112" s="251"/>
      <c r="K112" s="183"/>
      <c r="L112" s="184"/>
      <c r="M112" s="184"/>
      <c r="N112" s="184"/>
      <c r="O112" s="184"/>
      <c r="P112" s="184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4.75" customHeight="1" x14ac:dyDescent="0.25">
      <c r="A113" s="176">
        <v>62</v>
      </c>
      <c r="B113" s="186" t="s">
        <v>94</v>
      </c>
      <c r="C113" s="193" t="s">
        <v>204</v>
      </c>
      <c r="D113" s="244" t="s">
        <v>98</v>
      </c>
      <c r="E113" s="194">
        <v>80</v>
      </c>
      <c r="F113" s="250"/>
      <c r="G113" s="182"/>
      <c r="H113" s="250"/>
      <c r="I113" s="250"/>
      <c r="J113" s="251"/>
      <c r="K113" s="183"/>
      <c r="L113" s="184"/>
      <c r="M113" s="184"/>
      <c r="N113" s="184"/>
      <c r="O113" s="184"/>
      <c r="P113" s="184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 s="176">
        <v>63</v>
      </c>
      <c r="B114" s="186" t="s">
        <v>94</v>
      </c>
      <c r="C114" s="193" t="s">
        <v>205</v>
      </c>
      <c r="D114" s="244" t="s">
        <v>98</v>
      </c>
      <c r="E114" s="194">
        <v>720</v>
      </c>
      <c r="F114" s="250"/>
      <c r="G114" s="182"/>
      <c r="H114" s="250"/>
      <c r="I114" s="250"/>
      <c r="J114" s="251"/>
      <c r="K114" s="183"/>
      <c r="L114" s="184"/>
      <c r="M114" s="184"/>
      <c r="N114" s="184"/>
      <c r="O114" s="184"/>
      <c r="P114" s="18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5">
      <c r="A115" s="176">
        <v>64</v>
      </c>
      <c r="B115" s="186" t="s">
        <v>94</v>
      </c>
      <c r="C115" s="193" t="s">
        <v>206</v>
      </c>
      <c r="D115" s="194" t="s">
        <v>102</v>
      </c>
      <c r="E115" s="194">
        <v>55</v>
      </c>
      <c r="F115" s="250"/>
      <c r="G115" s="182"/>
      <c r="H115" s="250"/>
      <c r="I115" s="250"/>
      <c r="J115" s="251"/>
      <c r="K115" s="183"/>
      <c r="L115" s="184"/>
      <c r="M115" s="184"/>
      <c r="N115" s="184"/>
      <c r="O115" s="184"/>
      <c r="P115" s="184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 s="176">
        <v>65</v>
      </c>
      <c r="B116" s="186" t="s">
        <v>94</v>
      </c>
      <c r="C116" s="193" t="s">
        <v>207</v>
      </c>
      <c r="D116" s="194" t="s">
        <v>98</v>
      </c>
      <c r="E116" s="194">
        <v>720</v>
      </c>
      <c r="F116" s="208"/>
      <c r="G116" s="208"/>
      <c r="H116" s="208"/>
      <c r="I116" s="208"/>
      <c r="J116" s="208"/>
      <c r="K116" s="183"/>
      <c r="L116" s="184"/>
      <c r="M116" s="184"/>
      <c r="N116" s="184"/>
      <c r="O116" s="184"/>
      <c r="P116" s="184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258" customFormat="1" ht="33.75" x14ac:dyDescent="0.2">
      <c r="A117" s="176">
        <v>66</v>
      </c>
      <c r="B117" s="186" t="s">
        <v>94</v>
      </c>
      <c r="C117" s="193" t="s">
        <v>208</v>
      </c>
      <c r="D117" s="194" t="s">
        <v>102</v>
      </c>
      <c r="E117" s="194">
        <v>1500</v>
      </c>
      <c r="F117" s="181"/>
      <c r="G117" s="182"/>
      <c r="H117" s="181"/>
      <c r="I117" s="257"/>
      <c r="J117" s="125"/>
      <c r="K117" s="183"/>
      <c r="L117" s="184"/>
      <c r="M117" s="184"/>
      <c r="N117" s="184"/>
      <c r="O117" s="184"/>
      <c r="P117" s="184"/>
    </row>
    <row r="118" spans="1:1024" x14ac:dyDescent="0.25">
      <c r="A118" s="176" t="str">
        <f>IF(COUNTBLANK(H118)=1," ",COUNTA($H$12:H118))</f>
        <v xml:space="preserve"> </v>
      </c>
      <c r="B118" s="187"/>
      <c r="C118" s="187" t="s">
        <v>209</v>
      </c>
      <c r="D118" s="248" t="s">
        <v>102</v>
      </c>
      <c r="E118" s="181">
        <v>1650</v>
      </c>
      <c r="F118" s="125"/>
      <c r="G118" s="125"/>
      <c r="H118" s="125"/>
      <c r="I118" s="181"/>
      <c r="J118" s="181"/>
      <c r="K118" s="183"/>
      <c r="L118" s="184"/>
      <c r="M118" s="184"/>
      <c r="N118" s="184"/>
      <c r="O118" s="184"/>
      <c r="P118" s="184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 s="176" t="str">
        <f>IF(COUNTBLANK(H119)=1," ",COUNTA($H$12:H119))</f>
        <v xml:space="preserve"> </v>
      </c>
      <c r="B119" s="187"/>
      <c r="C119" s="187" t="s">
        <v>210</v>
      </c>
      <c r="D119" s="187" t="s">
        <v>133</v>
      </c>
      <c r="E119" s="181">
        <v>10500</v>
      </c>
      <c r="F119" s="181"/>
      <c r="G119" s="181"/>
      <c r="H119" s="181"/>
      <c r="I119" s="181"/>
      <c r="J119" s="181"/>
      <c r="K119" s="183"/>
      <c r="L119" s="184"/>
      <c r="M119" s="184"/>
      <c r="N119" s="184"/>
      <c r="O119" s="184"/>
      <c r="P119" s="184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3.25" x14ac:dyDescent="0.25">
      <c r="A120" s="176" t="str">
        <f>IF(COUNTBLANK(H120)=1," ",COUNTA($H$12:H120))</f>
        <v xml:space="preserve"> </v>
      </c>
      <c r="B120" s="208"/>
      <c r="C120" s="236" t="s">
        <v>211</v>
      </c>
      <c r="D120" s="194" t="s">
        <v>98</v>
      </c>
      <c r="E120" s="194">
        <v>18969</v>
      </c>
      <c r="F120" s="208"/>
      <c r="G120" s="208"/>
      <c r="H120" s="208"/>
      <c r="I120" s="208"/>
      <c r="J120" s="208"/>
      <c r="K120" s="183"/>
      <c r="L120" s="184"/>
      <c r="M120" s="184"/>
      <c r="N120" s="184"/>
      <c r="O120" s="184"/>
      <c r="P120" s="184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22.5" customHeight="1" x14ac:dyDescent="0.25">
      <c r="A121" s="176">
        <v>67</v>
      </c>
      <c r="B121" s="186" t="s">
        <v>94</v>
      </c>
      <c r="C121" s="193" t="s">
        <v>212</v>
      </c>
      <c r="D121" s="194" t="s">
        <v>102</v>
      </c>
      <c r="E121" s="194">
        <v>2</v>
      </c>
      <c r="F121" s="181"/>
      <c r="G121" s="182"/>
      <c r="H121" s="181"/>
      <c r="I121" s="257"/>
      <c r="J121" s="125"/>
      <c r="K121" s="183"/>
      <c r="L121" s="184"/>
      <c r="M121" s="184"/>
      <c r="N121" s="184"/>
      <c r="O121" s="184"/>
      <c r="P121" s="184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s="262" customFormat="1" ht="22.5" x14ac:dyDescent="0.2">
      <c r="A122" s="176">
        <v>68</v>
      </c>
      <c r="B122" s="186" t="s">
        <v>94</v>
      </c>
      <c r="C122" s="259" t="s">
        <v>213</v>
      </c>
      <c r="D122" s="260" t="s">
        <v>102</v>
      </c>
      <c r="E122" s="261">
        <v>80</v>
      </c>
      <c r="F122" s="198"/>
      <c r="G122" s="182"/>
      <c r="H122" s="198"/>
      <c r="I122" s="227"/>
      <c r="J122" s="198"/>
      <c r="K122" s="183"/>
      <c r="L122" s="184"/>
      <c r="M122" s="184"/>
      <c r="N122" s="184"/>
      <c r="O122" s="184"/>
      <c r="P122" s="184"/>
    </row>
    <row r="123" spans="1:1024" s="107" customFormat="1" ht="11.25" x14ac:dyDescent="0.25">
      <c r="A123" s="176" t="str">
        <f>IF(COUNTBLANK(H123)=1," ",COUNTA($H$12:H123))</f>
        <v xml:space="preserve"> </v>
      </c>
      <c r="B123" s="186"/>
      <c r="C123" s="240" t="s">
        <v>214</v>
      </c>
      <c r="D123" s="240" t="s">
        <v>144</v>
      </c>
      <c r="E123" s="195">
        <v>20</v>
      </c>
      <c r="F123" s="198"/>
      <c r="G123" s="198"/>
      <c r="H123" s="198"/>
      <c r="I123" s="198"/>
      <c r="J123" s="198"/>
      <c r="K123" s="183"/>
      <c r="L123" s="184"/>
      <c r="M123" s="184"/>
      <c r="N123" s="184"/>
      <c r="O123" s="184"/>
      <c r="P123" s="184"/>
    </row>
    <row r="124" spans="1:1024" s="262" customFormat="1" ht="11.25" x14ac:dyDescent="0.25">
      <c r="A124" s="176" t="str">
        <f>IF(COUNTBLANK(H124)=1," ",COUNTA($H$12:H124))</f>
        <v xml:space="preserve"> </v>
      </c>
      <c r="B124" s="186"/>
      <c r="C124" s="240" t="s">
        <v>209</v>
      </c>
      <c r="D124" s="187" t="s">
        <v>102</v>
      </c>
      <c r="E124" s="195">
        <v>84</v>
      </c>
      <c r="F124" s="198"/>
      <c r="G124" s="198"/>
      <c r="H124" s="198"/>
      <c r="I124" s="198"/>
      <c r="J124" s="198"/>
      <c r="K124" s="183"/>
      <c r="L124" s="184"/>
      <c r="M124" s="184"/>
      <c r="N124" s="184"/>
      <c r="O124" s="184"/>
      <c r="P124" s="184"/>
    </row>
    <row r="125" spans="1:1024" x14ac:dyDescent="0.25">
      <c r="A125" s="176" t="str">
        <f>IF(COUNTBLANK(H125)=1," ",COUNTA($H$12:H125))</f>
        <v xml:space="preserve"> </v>
      </c>
      <c r="B125" s="186"/>
      <c r="C125" s="240" t="s">
        <v>215</v>
      </c>
      <c r="D125" s="240" t="s">
        <v>133</v>
      </c>
      <c r="E125" s="195">
        <v>400</v>
      </c>
      <c r="F125" s="198"/>
      <c r="G125" s="198"/>
      <c r="H125" s="198"/>
      <c r="I125" s="198"/>
      <c r="J125" s="198"/>
      <c r="K125" s="183"/>
      <c r="L125" s="184"/>
      <c r="M125" s="184"/>
      <c r="N125" s="184"/>
      <c r="O125" s="184"/>
      <c r="P125" s="184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42.75" customHeight="1" x14ac:dyDescent="0.25">
      <c r="A126" s="176">
        <v>69</v>
      </c>
      <c r="B126" s="186" t="s">
        <v>94</v>
      </c>
      <c r="C126" s="193" t="s">
        <v>216</v>
      </c>
      <c r="D126" s="194" t="s">
        <v>98</v>
      </c>
      <c r="E126" s="194">
        <v>180</v>
      </c>
      <c r="F126" s="195"/>
      <c r="G126" s="182"/>
      <c r="H126" s="195"/>
      <c r="I126" s="263"/>
      <c r="J126" s="195"/>
      <c r="K126" s="183"/>
      <c r="L126" s="184"/>
      <c r="M126" s="184"/>
      <c r="N126" s="184"/>
      <c r="O126" s="184"/>
      <c r="P126" s="184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s="239" customFormat="1" ht="11.25" x14ac:dyDescent="0.25">
      <c r="A127" s="176" t="str">
        <f>IF(COUNTBLANK(H127)=1," ",COUNTA($H$12:H127))</f>
        <v xml:space="preserve"> </v>
      </c>
      <c r="B127" s="186"/>
      <c r="C127" s="240" t="s">
        <v>215</v>
      </c>
      <c r="D127" s="240" t="s">
        <v>133</v>
      </c>
      <c r="E127" s="195">
        <v>450</v>
      </c>
      <c r="F127" s="198"/>
      <c r="G127" s="198"/>
      <c r="H127" s="198"/>
      <c r="I127" s="198"/>
      <c r="J127" s="198"/>
      <c r="K127" s="183"/>
      <c r="L127" s="184"/>
      <c r="M127" s="184"/>
      <c r="N127" s="184"/>
      <c r="O127" s="184"/>
      <c r="P127" s="184"/>
    </row>
    <row r="128" spans="1:1024" x14ac:dyDescent="0.25">
      <c r="A128" s="176" t="str">
        <f>IF(COUNTBLANK(H128)=1," ",COUNTA($H$12:H128))</f>
        <v xml:space="preserve"> </v>
      </c>
      <c r="B128" s="186"/>
      <c r="C128" s="240" t="s">
        <v>217</v>
      </c>
      <c r="D128" s="187" t="s">
        <v>102</v>
      </c>
      <c r="E128" s="195">
        <v>27</v>
      </c>
      <c r="F128" s="198"/>
      <c r="G128" s="198"/>
      <c r="H128" s="198"/>
      <c r="I128" s="198"/>
      <c r="J128" s="198"/>
      <c r="K128" s="183"/>
      <c r="L128" s="184"/>
      <c r="M128" s="184"/>
      <c r="N128" s="184"/>
      <c r="O128" s="184"/>
      <c r="P128" s="184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23.25" x14ac:dyDescent="0.25">
      <c r="A129" s="176">
        <v>69</v>
      </c>
      <c r="B129" s="186" t="s">
        <v>94</v>
      </c>
      <c r="C129" s="193" t="s">
        <v>218</v>
      </c>
      <c r="D129" s="194" t="s">
        <v>96</v>
      </c>
      <c r="E129" s="194">
        <v>60</v>
      </c>
      <c r="F129" s="198"/>
      <c r="G129" s="182"/>
      <c r="H129" s="227"/>
      <c r="I129" s="198"/>
      <c r="J129" s="198"/>
      <c r="K129" s="183"/>
      <c r="L129" s="184"/>
      <c r="M129" s="184"/>
      <c r="N129" s="184"/>
      <c r="O129" s="184"/>
      <c r="P129" s="184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23.25" x14ac:dyDescent="0.25">
      <c r="A130" s="176">
        <f t="shared" ref="A130:A135" si="2">A129+1</f>
        <v>70</v>
      </c>
      <c r="B130" s="186" t="s">
        <v>94</v>
      </c>
      <c r="C130" s="193" t="s">
        <v>219</v>
      </c>
      <c r="D130" s="194" t="s">
        <v>96</v>
      </c>
      <c r="E130" s="194">
        <v>790</v>
      </c>
      <c r="F130" s="198"/>
      <c r="G130" s="182"/>
      <c r="H130" s="227"/>
      <c r="I130" s="198"/>
      <c r="J130" s="198"/>
      <c r="K130" s="183"/>
      <c r="L130" s="184"/>
      <c r="M130" s="184"/>
      <c r="N130" s="184"/>
      <c r="O130" s="184"/>
      <c r="P130" s="184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23.25" x14ac:dyDescent="0.25">
      <c r="A131" s="176">
        <f t="shared" si="2"/>
        <v>71</v>
      </c>
      <c r="B131" s="186" t="s">
        <v>94</v>
      </c>
      <c r="C131" s="193" t="s">
        <v>220</v>
      </c>
      <c r="D131" s="194" t="s">
        <v>96</v>
      </c>
      <c r="E131" s="194">
        <v>280</v>
      </c>
      <c r="F131" s="198"/>
      <c r="G131" s="182"/>
      <c r="H131" s="227"/>
      <c r="I131" s="198"/>
      <c r="J131" s="198"/>
      <c r="K131" s="183"/>
      <c r="L131" s="184"/>
      <c r="M131" s="184"/>
      <c r="N131" s="184"/>
      <c r="O131" s="184"/>
      <c r="P131" s="184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23.25" x14ac:dyDescent="0.25">
      <c r="A132" s="176">
        <f t="shared" si="2"/>
        <v>72</v>
      </c>
      <c r="B132" s="186" t="s">
        <v>94</v>
      </c>
      <c r="C132" s="193" t="s">
        <v>221</v>
      </c>
      <c r="D132" s="194" t="s">
        <v>96</v>
      </c>
      <c r="E132" s="194">
        <v>260</v>
      </c>
      <c r="F132" s="198"/>
      <c r="G132" s="182"/>
      <c r="H132" s="227"/>
      <c r="I132" s="198"/>
      <c r="J132" s="198"/>
      <c r="K132" s="183"/>
      <c r="L132" s="184"/>
      <c r="M132" s="184"/>
      <c r="N132" s="184"/>
      <c r="O132" s="184"/>
      <c r="P132" s="184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23.25" x14ac:dyDescent="0.25">
      <c r="A133" s="176">
        <f t="shared" si="2"/>
        <v>73</v>
      </c>
      <c r="B133" s="186" t="s">
        <v>94</v>
      </c>
      <c r="C133" s="193" t="s">
        <v>222</v>
      </c>
      <c r="D133" s="194" t="s">
        <v>96</v>
      </c>
      <c r="E133" s="194">
        <v>125</v>
      </c>
      <c r="F133" s="198"/>
      <c r="G133" s="182"/>
      <c r="H133" s="227"/>
      <c r="I133" s="198"/>
      <c r="J133" s="198"/>
      <c r="K133" s="183"/>
      <c r="L133" s="184"/>
      <c r="M133" s="184"/>
      <c r="N133" s="184"/>
      <c r="O133" s="184"/>
      <c r="P133" s="184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 s="176">
        <f t="shared" si="2"/>
        <v>74</v>
      </c>
      <c r="B134" s="186" t="s">
        <v>94</v>
      </c>
      <c r="C134" s="193" t="s">
        <v>223</v>
      </c>
      <c r="D134" s="194" t="s">
        <v>96</v>
      </c>
      <c r="E134" s="194">
        <v>85</v>
      </c>
      <c r="F134" s="198"/>
      <c r="G134" s="182"/>
      <c r="H134" s="227"/>
      <c r="I134" s="198"/>
      <c r="J134" s="198"/>
      <c r="K134" s="183"/>
      <c r="L134" s="184"/>
      <c r="M134" s="184"/>
      <c r="N134" s="184"/>
      <c r="O134" s="184"/>
      <c r="P134" s="18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48.75" customHeight="1" x14ac:dyDescent="0.25">
      <c r="A135" s="176">
        <f t="shared" si="2"/>
        <v>75</v>
      </c>
      <c r="B135" s="186" t="s">
        <v>94</v>
      </c>
      <c r="C135" s="193" t="s">
        <v>224</v>
      </c>
      <c r="D135" s="194" t="s">
        <v>102</v>
      </c>
      <c r="E135" s="194">
        <v>160</v>
      </c>
      <c r="F135" s="198"/>
      <c r="G135" s="182"/>
      <c r="H135" s="227"/>
      <c r="I135" s="227"/>
      <c r="J135" s="198"/>
      <c r="K135" s="183"/>
      <c r="L135" s="184"/>
      <c r="M135" s="184"/>
      <c r="N135" s="184"/>
      <c r="O135" s="184"/>
      <c r="P135" s="184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s="264" customFormat="1" ht="11.25" x14ac:dyDescent="0.25">
      <c r="A136" s="176" t="str">
        <f>IF(COUNTBLANK(H136)=1," ",COUNTA($H$12:H136))</f>
        <v xml:space="preserve"> </v>
      </c>
      <c r="B136" s="186"/>
      <c r="C136" s="240" t="s">
        <v>164</v>
      </c>
      <c r="D136" s="240" t="s">
        <v>133</v>
      </c>
      <c r="E136" s="195">
        <v>16</v>
      </c>
      <c r="F136" s="198"/>
      <c r="G136" s="198"/>
      <c r="H136" s="198"/>
      <c r="I136" s="198"/>
      <c r="J136" s="198"/>
      <c r="K136" s="183"/>
      <c r="L136" s="184"/>
      <c r="M136" s="184"/>
      <c r="N136" s="184"/>
      <c r="O136" s="184"/>
      <c r="P136" s="184"/>
    </row>
    <row r="137" spans="1:1024" s="264" customFormat="1" ht="11.25" x14ac:dyDescent="0.25">
      <c r="A137" s="176"/>
      <c r="B137" s="186"/>
      <c r="C137" s="240" t="s">
        <v>225</v>
      </c>
      <c r="D137" s="240" t="s">
        <v>133</v>
      </c>
      <c r="E137" s="195">
        <v>1536</v>
      </c>
      <c r="F137" s="198"/>
      <c r="G137" s="198"/>
      <c r="H137" s="198"/>
      <c r="I137" s="198"/>
      <c r="J137" s="198"/>
      <c r="K137" s="183"/>
      <c r="L137" s="184"/>
      <c r="M137" s="184"/>
      <c r="N137" s="184"/>
      <c r="O137" s="184"/>
      <c r="P137" s="184"/>
    </row>
    <row r="138" spans="1:1024" s="264" customFormat="1" ht="11.25" x14ac:dyDescent="0.25">
      <c r="A138" s="176"/>
      <c r="B138" s="186"/>
      <c r="C138" s="240" t="s">
        <v>217</v>
      </c>
      <c r="D138" s="240" t="s">
        <v>226</v>
      </c>
      <c r="E138" s="195">
        <v>176</v>
      </c>
      <c r="F138" s="198"/>
      <c r="G138" s="198"/>
      <c r="H138" s="198"/>
      <c r="I138" s="198"/>
      <c r="J138" s="198"/>
      <c r="K138" s="183"/>
      <c r="L138" s="184"/>
      <c r="M138" s="184"/>
      <c r="N138" s="184"/>
      <c r="O138" s="184"/>
      <c r="P138" s="184"/>
    </row>
    <row r="139" spans="1:1024" s="264" customFormat="1" ht="11.25" x14ac:dyDescent="0.25">
      <c r="A139" s="176"/>
      <c r="B139" s="186"/>
      <c r="C139" s="240" t="s">
        <v>164</v>
      </c>
      <c r="D139" s="240" t="s">
        <v>133</v>
      </c>
      <c r="E139" s="195">
        <v>16</v>
      </c>
      <c r="F139" s="198"/>
      <c r="G139" s="198"/>
      <c r="H139" s="198"/>
      <c r="I139" s="198"/>
      <c r="J139" s="198"/>
      <c r="K139" s="183"/>
      <c r="L139" s="184"/>
      <c r="M139" s="184"/>
      <c r="N139" s="184"/>
      <c r="O139" s="184"/>
      <c r="P139" s="184"/>
    </row>
    <row r="140" spans="1:1024" s="264" customFormat="1" ht="11.25" x14ac:dyDescent="0.25">
      <c r="A140" s="176"/>
      <c r="B140" s="186"/>
      <c r="C140" s="240" t="s">
        <v>227</v>
      </c>
      <c r="D140" s="240" t="s">
        <v>228</v>
      </c>
      <c r="E140" s="195">
        <v>14.4</v>
      </c>
      <c r="F140" s="198"/>
      <c r="G140" s="198"/>
      <c r="H140" s="198"/>
      <c r="I140" s="198"/>
      <c r="J140" s="198"/>
      <c r="K140" s="183"/>
      <c r="L140" s="184"/>
      <c r="M140" s="184"/>
      <c r="N140" s="184"/>
      <c r="O140" s="184"/>
      <c r="P140" s="184"/>
    </row>
    <row r="141" spans="1:1024" s="264" customFormat="1" ht="11.25" x14ac:dyDescent="0.25">
      <c r="A141" s="176" t="str">
        <f>IF(COUNTBLANK(H141)=1," ",COUNTA($H$12:H141))</f>
        <v xml:space="preserve"> </v>
      </c>
      <c r="B141" s="186"/>
      <c r="C141" s="240" t="s">
        <v>229</v>
      </c>
      <c r="D141" s="240" t="s">
        <v>133</v>
      </c>
      <c r="E141" s="195">
        <v>720</v>
      </c>
      <c r="F141" s="198"/>
      <c r="G141" s="198"/>
      <c r="H141" s="198"/>
      <c r="I141" s="198"/>
      <c r="J141" s="198"/>
      <c r="K141" s="183"/>
      <c r="L141" s="184"/>
      <c r="M141" s="184"/>
      <c r="N141" s="184"/>
      <c r="O141" s="184"/>
      <c r="P141" s="184"/>
    </row>
    <row r="142" spans="1:1024" s="265" customFormat="1" ht="56.25" x14ac:dyDescent="0.2">
      <c r="A142" s="176">
        <v>76</v>
      </c>
      <c r="B142" s="186" t="s">
        <v>94</v>
      </c>
      <c r="C142" s="193" t="s">
        <v>230</v>
      </c>
      <c r="D142" s="194" t="s">
        <v>102</v>
      </c>
      <c r="E142" s="194">
        <v>1445</v>
      </c>
      <c r="F142" s="198"/>
      <c r="G142" s="182"/>
      <c r="H142" s="227"/>
      <c r="I142" s="227"/>
      <c r="J142" s="198"/>
      <c r="K142" s="183"/>
      <c r="L142" s="184"/>
      <c r="M142" s="184"/>
      <c r="N142" s="184"/>
      <c r="O142" s="184"/>
      <c r="P142" s="184"/>
    </row>
    <row r="143" spans="1:1024" s="264" customFormat="1" ht="11.25" x14ac:dyDescent="0.25">
      <c r="A143" s="176" t="str">
        <f>IF(COUNTBLANK(H143)=1," ",COUNTA($H$12:H143))</f>
        <v xml:space="preserve"> </v>
      </c>
      <c r="B143" s="186"/>
      <c r="C143" s="240" t="s">
        <v>164</v>
      </c>
      <c r="D143" s="240" t="s">
        <v>133</v>
      </c>
      <c r="E143" s="195">
        <v>144.5</v>
      </c>
      <c r="F143" s="198"/>
      <c r="G143" s="198"/>
      <c r="H143" s="198"/>
      <c r="I143" s="198"/>
      <c r="J143" s="198"/>
      <c r="K143" s="183"/>
      <c r="L143" s="184"/>
      <c r="M143" s="184"/>
      <c r="N143" s="184"/>
      <c r="O143" s="184"/>
      <c r="P143" s="184"/>
    </row>
    <row r="144" spans="1:1024" x14ac:dyDescent="0.25">
      <c r="A144" s="176"/>
      <c r="B144" s="186"/>
      <c r="C144" s="240" t="s">
        <v>225</v>
      </c>
      <c r="D144" s="240" t="s">
        <v>133</v>
      </c>
      <c r="E144" s="195">
        <v>13872</v>
      </c>
      <c r="F144" s="198"/>
      <c r="G144" s="198"/>
      <c r="H144" s="198"/>
      <c r="I144" s="198"/>
      <c r="J144" s="198"/>
      <c r="K144" s="183"/>
      <c r="L144" s="184"/>
      <c r="M144" s="184"/>
      <c r="N144" s="184"/>
      <c r="O144" s="184"/>
      <c r="P144" s="18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 s="176"/>
      <c r="B145" s="186"/>
      <c r="C145" s="240" t="s">
        <v>217</v>
      </c>
      <c r="D145" s="240" t="s">
        <v>226</v>
      </c>
      <c r="E145" s="195">
        <v>1589.5</v>
      </c>
      <c r="F145" s="198"/>
      <c r="G145" s="198"/>
      <c r="H145" s="198"/>
      <c r="I145" s="198"/>
      <c r="J145" s="198"/>
      <c r="K145" s="183"/>
      <c r="L145" s="184"/>
      <c r="M145" s="184"/>
      <c r="N145" s="184"/>
      <c r="O145" s="184"/>
      <c r="P145" s="184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76"/>
      <c r="B146" s="186"/>
      <c r="C146" s="240" t="s">
        <v>164</v>
      </c>
      <c r="D146" s="240" t="s">
        <v>133</v>
      </c>
      <c r="E146" s="195">
        <v>144.5</v>
      </c>
      <c r="F146" s="198"/>
      <c r="G146" s="198"/>
      <c r="H146" s="198"/>
      <c r="I146" s="198"/>
      <c r="J146" s="198"/>
      <c r="K146" s="183"/>
      <c r="L146" s="184"/>
      <c r="M146" s="184"/>
      <c r="N146" s="184"/>
      <c r="O146" s="184"/>
      <c r="P146" s="184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 s="176" t="str">
        <f>IF(COUNTBLANK(H147)=1," ",COUNTA($H$12:H147))</f>
        <v xml:space="preserve"> </v>
      </c>
      <c r="B147" s="186"/>
      <c r="C147" s="240" t="s">
        <v>227</v>
      </c>
      <c r="D147" s="240" t="s">
        <v>228</v>
      </c>
      <c r="E147" s="195">
        <v>130.05000000000001</v>
      </c>
      <c r="F147" s="198"/>
      <c r="G147" s="198"/>
      <c r="H147" s="198"/>
      <c r="I147" s="198"/>
      <c r="J147" s="198"/>
      <c r="K147" s="183"/>
      <c r="L147" s="184"/>
      <c r="M147" s="184"/>
      <c r="N147" s="184"/>
      <c r="O147" s="184"/>
      <c r="P147" s="184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 s="176" t="str">
        <f>IF(COUNTBLANK(H148)=1," ",COUNTA($H$12:H148))</f>
        <v xml:space="preserve"> </v>
      </c>
      <c r="B148" s="186"/>
      <c r="C148" s="240" t="s">
        <v>229</v>
      </c>
      <c r="D148" s="235" t="s">
        <v>133</v>
      </c>
      <c r="E148" s="195">
        <v>6502.5</v>
      </c>
      <c r="F148" s="198"/>
      <c r="G148" s="198"/>
      <c r="H148" s="198"/>
      <c r="I148" s="198"/>
      <c r="J148" s="198"/>
      <c r="K148" s="183"/>
      <c r="L148" s="184"/>
      <c r="M148" s="184"/>
      <c r="N148" s="184"/>
      <c r="O148" s="184"/>
      <c r="P148" s="184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s="269" customFormat="1" ht="22.5" x14ac:dyDescent="0.2">
      <c r="A149" s="176">
        <v>77</v>
      </c>
      <c r="B149" s="186" t="s">
        <v>94</v>
      </c>
      <c r="C149" s="259" t="s">
        <v>231</v>
      </c>
      <c r="D149" s="266" t="s">
        <v>96</v>
      </c>
      <c r="E149" s="267">
        <v>260</v>
      </c>
      <c r="F149" s="268"/>
      <c r="G149" s="182"/>
      <c r="H149" s="268"/>
      <c r="I149" s="238"/>
      <c r="J149" s="268"/>
      <c r="K149" s="183"/>
      <c r="L149" s="184"/>
      <c r="M149" s="184"/>
      <c r="N149" s="184"/>
      <c r="O149" s="184"/>
      <c r="P149" s="184"/>
    </row>
    <row r="150" spans="1:1024" x14ac:dyDescent="0.25">
      <c r="A150" s="176" t="str">
        <f>IF(COUNTBLANK(H150)=1," ",COUNTA($H$12:H150))</f>
        <v xml:space="preserve"> </v>
      </c>
      <c r="B150" s="186"/>
      <c r="C150" s="270" t="s">
        <v>232</v>
      </c>
      <c r="D150" s="187" t="s">
        <v>98</v>
      </c>
      <c r="E150" s="195">
        <v>520</v>
      </c>
      <c r="F150" s="270"/>
      <c r="G150" s="268"/>
      <c r="H150" s="268"/>
      <c r="I150" s="268"/>
      <c r="J150" s="268"/>
      <c r="K150" s="183"/>
      <c r="L150" s="184"/>
      <c r="M150" s="184"/>
      <c r="N150" s="184"/>
      <c r="O150" s="184"/>
      <c r="P150" s="184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s="239" customFormat="1" ht="11.25" x14ac:dyDescent="0.25">
      <c r="A151" s="176" t="str">
        <f>IF(COUNTBLANK(H151)=1," ",COUNTA($H$12:H151))</f>
        <v xml:space="preserve"> </v>
      </c>
      <c r="B151" s="186"/>
      <c r="C151" s="270" t="s">
        <v>233</v>
      </c>
      <c r="D151" s="270" t="s">
        <v>144</v>
      </c>
      <c r="E151" s="195">
        <v>5.2</v>
      </c>
      <c r="F151" s="187"/>
      <c r="G151" s="187"/>
      <c r="H151" s="268"/>
      <c r="I151" s="268"/>
      <c r="J151" s="187"/>
      <c r="K151" s="183"/>
      <c r="L151" s="184"/>
      <c r="M151" s="184"/>
      <c r="N151" s="184"/>
      <c r="O151" s="184"/>
      <c r="P151" s="184"/>
    </row>
    <row r="152" spans="1:1024" s="269" customFormat="1" ht="11.25" x14ac:dyDescent="0.25">
      <c r="A152" s="176" t="str">
        <f>IF(COUNTBLANK(H152)=1," ",COUNTA($H$12:H152))</f>
        <v xml:space="preserve"> </v>
      </c>
      <c r="B152" s="186"/>
      <c r="C152" s="270" t="s">
        <v>143</v>
      </c>
      <c r="D152" s="270" t="s">
        <v>144</v>
      </c>
      <c r="E152" s="195">
        <v>7.8</v>
      </c>
      <c r="F152" s="270"/>
      <c r="G152" s="268"/>
      <c r="H152" s="268"/>
      <c r="I152" s="268"/>
      <c r="J152" s="268"/>
      <c r="K152" s="183"/>
      <c r="L152" s="184"/>
      <c r="M152" s="184"/>
      <c r="N152" s="184"/>
      <c r="O152" s="184"/>
      <c r="P152" s="184"/>
    </row>
    <row r="153" spans="1:1024" s="239" customFormat="1" ht="11.25" x14ac:dyDescent="0.25">
      <c r="A153" s="176" t="str">
        <f>IF(COUNTBLANK(H153)=1," ",COUNTA($H$12:H153))</f>
        <v xml:space="preserve"> </v>
      </c>
      <c r="B153" s="186"/>
      <c r="C153" s="270" t="s">
        <v>234</v>
      </c>
      <c r="D153" s="187" t="s">
        <v>102</v>
      </c>
      <c r="E153" s="195">
        <v>117</v>
      </c>
      <c r="F153" s="187"/>
      <c r="G153" s="187"/>
      <c r="H153" s="268"/>
      <c r="I153" s="268"/>
      <c r="J153" s="187"/>
      <c r="K153" s="183"/>
      <c r="L153" s="184"/>
      <c r="M153" s="184"/>
      <c r="N153" s="184"/>
      <c r="O153" s="184"/>
      <c r="P153" s="184"/>
    </row>
    <row r="154" spans="1:1024" s="269" customFormat="1" ht="11.25" x14ac:dyDescent="0.25">
      <c r="A154" s="176" t="str">
        <f>IF(COUNTBLANK(H154)=1," ",COUNTA($H$12:H154))</f>
        <v xml:space="preserve"> </v>
      </c>
      <c r="B154" s="186"/>
      <c r="C154" s="270" t="s">
        <v>235</v>
      </c>
      <c r="D154" s="270" t="s">
        <v>133</v>
      </c>
      <c r="E154" s="195">
        <v>78</v>
      </c>
      <c r="F154" s="270"/>
      <c r="G154" s="268"/>
      <c r="H154" s="268"/>
      <c r="I154" s="268"/>
      <c r="J154" s="268"/>
      <c r="K154" s="183"/>
      <c r="L154" s="184"/>
      <c r="M154" s="184"/>
      <c r="N154" s="184"/>
      <c r="O154" s="184"/>
      <c r="P154" s="184"/>
    </row>
    <row r="155" spans="1:1024" ht="34.5" x14ac:dyDescent="0.25">
      <c r="A155" s="176">
        <v>78</v>
      </c>
      <c r="B155" s="186" t="s">
        <v>94</v>
      </c>
      <c r="C155" s="271" t="s">
        <v>236</v>
      </c>
      <c r="D155" s="272" t="s">
        <v>102</v>
      </c>
      <c r="E155" s="273">
        <v>110</v>
      </c>
      <c r="F155" s="198"/>
      <c r="G155" s="182"/>
      <c r="H155" s="198"/>
      <c r="I155" s="227"/>
      <c r="J155" s="198"/>
      <c r="K155" s="183"/>
      <c r="L155" s="184"/>
      <c r="M155" s="184"/>
      <c r="N155" s="184"/>
      <c r="O155" s="184"/>
      <c r="P155" s="184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5">
      <c r="A156" s="176">
        <v>79</v>
      </c>
      <c r="B156" s="186" t="s">
        <v>94</v>
      </c>
      <c r="C156" s="193" t="s">
        <v>237</v>
      </c>
      <c r="D156" s="194" t="s">
        <v>238</v>
      </c>
      <c r="E156" s="194">
        <v>1</v>
      </c>
      <c r="F156" s="268"/>
      <c r="G156" s="182"/>
      <c r="H156" s="268"/>
      <c r="I156" s="238"/>
      <c r="J156" s="268"/>
      <c r="K156" s="183"/>
      <c r="L156" s="184"/>
      <c r="M156" s="184"/>
      <c r="N156" s="184"/>
      <c r="O156" s="184"/>
      <c r="P156" s="184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5">
      <c r="A157" s="176" t="str">
        <f>IF(COUNTBLANK(H157)=1," ",COUNTA($H$12:H157))</f>
        <v xml:space="preserve"> </v>
      </c>
      <c r="B157" s="208"/>
      <c r="C157" s="274" t="s">
        <v>239</v>
      </c>
      <c r="D157" s="272" t="s">
        <v>133</v>
      </c>
      <c r="E157" s="195">
        <v>1.56</v>
      </c>
      <c r="F157" s="208"/>
      <c r="G157" s="208"/>
      <c r="H157" s="208"/>
      <c r="I157" s="208"/>
      <c r="J157" s="208"/>
      <c r="K157" s="183"/>
      <c r="L157" s="184"/>
      <c r="M157" s="184"/>
      <c r="N157" s="184"/>
      <c r="O157" s="184"/>
      <c r="P157" s="184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5">
      <c r="A158" s="176" t="str">
        <f>IF(COUNTBLANK(H158)=1," ",COUNTA($H$12:H158))</f>
        <v xml:space="preserve"> </v>
      </c>
      <c r="B158" s="208"/>
      <c r="C158" s="274" t="s">
        <v>240</v>
      </c>
      <c r="D158" s="272" t="s">
        <v>133</v>
      </c>
      <c r="E158" s="195">
        <v>0.59</v>
      </c>
      <c r="F158" s="208"/>
      <c r="G158" s="208"/>
      <c r="H158" s="208"/>
      <c r="I158" s="208"/>
      <c r="J158" s="208"/>
      <c r="K158" s="183"/>
      <c r="L158" s="184"/>
      <c r="M158" s="184"/>
      <c r="N158" s="184"/>
      <c r="O158" s="184"/>
      <c r="P158" s="184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5">
      <c r="A159" s="176" t="str">
        <f>IF(COUNTBLANK(H159)=1," ",COUNTA($H$12:H159))</f>
        <v xml:space="preserve"> </v>
      </c>
      <c r="B159" s="208"/>
      <c r="C159" s="274" t="s">
        <v>241</v>
      </c>
      <c r="D159" s="272" t="s">
        <v>133</v>
      </c>
      <c r="E159" s="195">
        <v>0.37</v>
      </c>
      <c r="F159" s="208"/>
      <c r="G159" s="208"/>
      <c r="H159" s="208"/>
      <c r="I159" s="208"/>
      <c r="J159" s="208"/>
      <c r="K159" s="183"/>
      <c r="L159" s="184"/>
      <c r="M159" s="184"/>
      <c r="N159" s="184"/>
      <c r="O159" s="184"/>
      <c r="P159" s="184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5">
      <c r="A160" s="176" t="str">
        <f>IF(COUNTBLANK(H160)=1," ",COUNTA($H$12:H160))</f>
        <v xml:space="preserve"> </v>
      </c>
      <c r="B160" s="208"/>
      <c r="C160" s="275" t="s">
        <v>242</v>
      </c>
      <c r="D160" s="260" t="s">
        <v>98</v>
      </c>
      <c r="E160" s="195">
        <v>3</v>
      </c>
      <c r="F160" s="208"/>
      <c r="G160" s="208"/>
      <c r="H160" s="208"/>
      <c r="I160" s="208"/>
      <c r="J160" s="208"/>
      <c r="K160" s="183"/>
      <c r="L160" s="184"/>
      <c r="M160" s="184"/>
      <c r="N160" s="184"/>
      <c r="O160" s="184"/>
      <c r="P160" s="184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s="206" customFormat="1" ht="22.5" x14ac:dyDescent="0.2">
      <c r="A161" s="176">
        <v>80</v>
      </c>
      <c r="B161" s="186" t="s">
        <v>94</v>
      </c>
      <c r="C161" s="276" t="s">
        <v>243</v>
      </c>
      <c r="D161" s="194" t="s">
        <v>102</v>
      </c>
      <c r="E161" s="194">
        <v>0.3</v>
      </c>
      <c r="F161" s="198"/>
      <c r="G161" s="182"/>
      <c r="H161" s="245"/>
      <c r="I161" s="238"/>
      <c r="J161" s="198"/>
      <c r="K161" s="183"/>
      <c r="L161" s="184"/>
      <c r="M161" s="184"/>
      <c r="N161" s="184"/>
      <c r="O161" s="184"/>
      <c r="P161" s="184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  <c r="CY161" s="107"/>
      <c r="CZ161" s="107"/>
      <c r="DA161" s="107"/>
      <c r="DB161" s="107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7"/>
      <c r="DN161" s="107"/>
      <c r="DO161" s="107"/>
      <c r="DP161" s="107"/>
      <c r="DQ161" s="107"/>
      <c r="DR161" s="107"/>
      <c r="DS161" s="107"/>
      <c r="DT161" s="107"/>
      <c r="DU161" s="107"/>
      <c r="DV161" s="107"/>
      <c r="DW161" s="107"/>
      <c r="DX161" s="107"/>
      <c r="DY161" s="107"/>
      <c r="DZ161" s="107"/>
      <c r="EA161" s="107"/>
      <c r="EB161" s="107"/>
      <c r="EC161" s="107"/>
      <c r="ED161" s="107"/>
      <c r="EE161" s="107"/>
      <c r="EF161" s="10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  <c r="HV161" s="107"/>
      <c r="HW161" s="107"/>
      <c r="HX161" s="107"/>
      <c r="HY161" s="107"/>
      <c r="HZ161" s="107"/>
      <c r="IA161" s="107"/>
      <c r="IB161" s="107"/>
      <c r="IC161" s="107"/>
      <c r="ID161" s="107"/>
      <c r="IE161" s="107"/>
      <c r="IF161" s="107"/>
      <c r="IG161" s="107"/>
      <c r="IH161" s="107"/>
      <c r="II161" s="107"/>
      <c r="IJ161" s="107"/>
      <c r="IK161" s="107"/>
      <c r="IL161" s="107"/>
      <c r="IM161" s="107"/>
      <c r="IN161" s="107"/>
      <c r="IO161" s="107"/>
    </row>
    <row r="162" spans="1:1024" x14ac:dyDescent="0.25">
      <c r="A162" s="176" t="str">
        <f>IF(COUNTBLANK(H162)=1," ",COUNTA($H$12:H162))</f>
        <v xml:space="preserve"> </v>
      </c>
      <c r="B162" s="277"/>
      <c r="C162" s="240" t="s">
        <v>158</v>
      </c>
      <c r="D162" s="240" t="s">
        <v>133</v>
      </c>
      <c r="E162" s="195">
        <v>0.12</v>
      </c>
      <c r="F162" s="198"/>
      <c r="G162" s="198"/>
      <c r="H162" s="245"/>
      <c r="I162" s="198"/>
      <c r="J162" s="198"/>
      <c r="K162" s="183"/>
      <c r="L162" s="184"/>
      <c r="M162" s="184"/>
      <c r="N162" s="184"/>
      <c r="O162" s="184"/>
      <c r="P162" s="184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  <c r="CY162" s="107"/>
      <c r="CZ162" s="107"/>
      <c r="DA162" s="107"/>
      <c r="DB162" s="107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7"/>
      <c r="DN162" s="107"/>
      <c r="DO162" s="107"/>
      <c r="DP162" s="107"/>
      <c r="DQ162" s="107"/>
      <c r="DR162" s="107"/>
      <c r="DS162" s="107"/>
      <c r="DT162" s="107"/>
      <c r="DU162" s="107"/>
      <c r="DV162" s="107"/>
      <c r="DW162" s="107"/>
      <c r="DX162" s="107"/>
      <c r="DY162" s="107"/>
      <c r="DZ162" s="107"/>
      <c r="EA162" s="107"/>
      <c r="EB162" s="107"/>
      <c r="EC162" s="107"/>
      <c r="ED162" s="107"/>
      <c r="EE162" s="107"/>
      <c r="EF162" s="10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  <c r="HV162" s="107"/>
      <c r="HW162" s="107"/>
      <c r="HX162" s="107"/>
      <c r="HY162" s="107"/>
      <c r="HZ162" s="107"/>
      <c r="IA162" s="107"/>
      <c r="IB162" s="107"/>
      <c r="IC162" s="107"/>
      <c r="ID162" s="107"/>
      <c r="IE162" s="107"/>
      <c r="IF162" s="107"/>
      <c r="IG162" s="107"/>
      <c r="IH162" s="107"/>
      <c r="II162" s="107"/>
      <c r="IJ162" s="107"/>
      <c r="IK162" s="107"/>
      <c r="IL162" s="107"/>
      <c r="IM162" s="107"/>
      <c r="IN162" s="107"/>
      <c r="IO162" s="107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5">
      <c r="A163" s="176" t="str">
        <f>IF(COUNTBLANK(H163)=1," ",COUNTA($H$12:H163))</f>
        <v xml:space="preserve"> </v>
      </c>
      <c r="B163" s="277"/>
      <c r="C163" s="240" t="s">
        <v>244</v>
      </c>
      <c r="D163" s="240" t="s">
        <v>133</v>
      </c>
      <c r="E163" s="195">
        <v>0.12</v>
      </c>
      <c r="F163" s="198"/>
      <c r="G163" s="198"/>
      <c r="H163" s="245"/>
      <c r="I163" s="198"/>
      <c r="J163" s="198"/>
      <c r="K163" s="183"/>
      <c r="L163" s="184"/>
      <c r="M163" s="184"/>
      <c r="N163" s="184"/>
      <c r="O163" s="184"/>
      <c r="P163" s="184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107"/>
      <c r="BR163" s="107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  <c r="CY163" s="107"/>
      <c r="CZ163" s="107"/>
      <c r="DA163" s="107"/>
      <c r="DB163" s="107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7"/>
      <c r="DN163" s="107"/>
      <c r="DO163" s="107"/>
      <c r="DP163" s="107"/>
      <c r="DQ163" s="107"/>
      <c r="DR163" s="107"/>
      <c r="DS163" s="107"/>
      <c r="DT163" s="107"/>
      <c r="DU163" s="107"/>
      <c r="DV163" s="107"/>
      <c r="DW163" s="107"/>
      <c r="DX163" s="107"/>
      <c r="DY163" s="107"/>
      <c r="DZ163" s="107"/>
      <c r="EA163" s="107"/>
      <c r="EB163" s="107"/>
      <c r="EC163" s="107"/>
      <c r="ED163" s="107"/>
      <c r="EE163" s="107"/>
      <c r="EF163" s="107"/>
      <c r="EG163" s="107"/>
      <c r="EH163" s="107"/>
      <c r="EI163" s="107"/>
      <c r="EJ163" s="107"/>
      <c r="EK163" s="107"/>
      <c r="EL163" s="107"/>
      <c r="EM163" s="107"/>
      <c r="EN163" s="107"/>
      <c r="EO163" s="107"/>
      <c r="EP163" s="107"/>
      <c r="EQ163" s="107"/>
      <c r="ER163" s="107"/>
      <c r="ES163" s="107"/>
      <c r="ET163" s="107"/>
      <c r="EU163" s="107"/>
      <c r="EV163" s="107"/>
      <c r="EW163" s="107"/>
      <c r="EX163" s="107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  <c r="HV163" s="107"/>
      <c r="HW163" s="107"/>
      <c r="HX163" s="107"/>
      <c r="HY163" s="107"/>
      <c r="HZ163" s="107"/>
      <c r="IA163" s="107"/>
      <c r="IB163" s="107"/>
      <c r="IC163" s="107"/>
      <c r="ID163" s="107"/>
      <c r="IE163" s="107"/>
      <c r="IF163" s="107"/>
      <c r="IG163" s="107"/>
      <c r="IH163" s="107"/>
      <c r="II163" s="107"/>
      <c r="IJ163" s="107"/>
      <c r="IK163" s="107"/>
      <c r="IL163" s="107"/>
      <c r="IM163" s="107"/>
      <c r="IN163" s="107"/>
      <c r="IO163" s="107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s="282" customFormat="1" ht="11.25" x14ac:dyDescent="0.2">
      <c r="A164" s="176">
        <v>81</v>
      </c>
      <c r="B164" s="186" t="s">
        <v>94</v>
      </c>
      <c r="C164" s="278" t="s">
        <v>245</v>
      </c>
      <c r="D164" s="279" t="s">
        <v>121</v>
      </c>
      <c r="E164" s="194">
        <v>20</v>
      </c>
      <c r="F164" s="280"/>
      <c r="G164" s="182"/>
      <c r="H164" s="281"/>
      <c r="I164" s="279"/>
      <c r="J164" s="280"/>
      <c r="K164" s="183"/>
      <c r="L164" s="184"/>
      <c r="M164" s="184"/>
      <c r="N164" s="184"/>
      <c r="O164" s="184"/>
      <c r="P164" s="184"/>
    </row>
    <row r="165" spans="1:1024" x14ac:dyDescent="0.25">
      <c r="A165" s="283" t="str">
        <f>IF(COUNTBLANK(H165)=1," ",COUNTA($H$12:H165))</f>
        <v xml:space="preserve"> </v>
      </c>
      <c r="B165" s="284"/>
      <c r="C165" s="285" t="s">
        <v>246</v>
      </c>
      <c r="D165" s="285" t="s">
        <v>98</v>
      </c>
      <c r="E165" s="286">
        <v>3</v>
      </c>
      <c r="F165" s="287"/>
      <c r="G165" s="287"/>
      <c r="H165" s="288"/>
      <c r="I165" s="285"/>
      <c r="J165" s="287"/>
      <c r="K165" s="289"/>
      <c r="L165" s="290"/>
      <c r="M165" s="290"/>
      <c r="N165" s="290"/>
      <c r="O165" s="290"/>
      <c r="P165" s="290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45" x14ac:dyDescent="0.25">
      <c r="A166" s="283">
        <v>82</v>
      </c>
      <c r="B166" s="291" t="s">
        <v>94</v>
      </c>
      <c r="C166" s="292" t="s">
        <v>247</v>
      </c>
      <c r="D166" s="293" t="s">
        <v>106</v>
      </c>
      <c r="E166" s="286">
        <v>5</v>
      </c>
      <c r="F166" s="287"/>
      <c r="G166" s="287"/>
      <c r="H166" s="288"/>
      <c r="I166" s="285"/>
      <c r="J166" s="287"/>
      <c r="K166" s="294"/>
      <c r="L166" s="295"/>
      <c r="M166" s="295"/>
      <c r="N166" s="295"/>
      <c r="O166" s="295"/>
      <c r="P166" s="295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5">
      <c r="A167" s="176"/>
      <c r="B167" s="186"/>
      <c r="C167" s="296" t="s">
        <v>248</v>
      </c>
      <c r="D167" s="293" t="s">
        <v>106</v>
      </c>
      <c r="E167" s="195">
        <v>20</v>
      </c>
      <c r="F167" s="280"/>
      <c r="G167" s="280"/>
      <c r="H167" s="281"/>
      <c r="I167" s="279"/>
      <c r="J167" s="280"/>
      <c r="K167" s="297"/>
      <c r="L167" s="298"/>
      <c r="M167" s="298"/>
      <c r="N167" s="298"/>
      <c r="O167" s="298"/>
      <c r="P167" s="298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5">
      <c r="A168" s="299"/>
      <c r="B168" s="300"/>
      <c r="C168" s="301"/>
      <c r="D168" s="301"/>
      <c r="E168" s="302"/>
      <c r="F168" s="303"/>
      <c r="G168" s="303"/>
      <c r="H168" s="304"/>
      <c r="I168" s="301"/>
      <c r="J168" s="303"/>
      <c r="K168" s="305"/>
      <c r="L168" s="306"/>
      <c r="M168" s="306"/>
      <c r="N168" s="306"/>
      <c r="O168" s="306"/>
      <c r="P168" s="306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5">
      <c r="A169" s="299"/>
      <c r="B169" s="300"/>
      <c r="C169" s="307" t="s">
        <v>37</v>
      </c>
      <c r="D169" s="301"/>
      <c r="E169" s="302"/>
      <c r="F169" s="303"/>
      <c r="G169" s="303"/>
      <c r="H169" s="304"/>
      <c r="I169" s="301"/>
      <c r="J169" s="303"/>
      <c r="K169" s="305"/>
      <c r="L169" s="306"/>
      <c r="M169" s="306"/>
      <c r="N169" s="306"/>
      <c r="O169" s="306"/>
      <c r="P169" s="306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.75" customHeight="1" x14ac:dyDescent="0.25">
      <c r="A170"/>
      <c r="B170"/>
      <c r="C170" s="308" t="s">
        <v>249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s="242" customFormat="1" ht="11.25" x14ac:dyDescent="0.25">
      <c r="A171" s="309"/>
      <c r="B171" s="309"/>
      <c r="C171" s="307" t="s">
        <v>250</v>
      </c>
      <c r="D171" s="309"/>
      <c r="F171" s="309"/>
      <c r="G171" s="309"/>
      <c r="H171" s="309"/>
      <c r="I171" s="309"/>
      <c r="J171" s="309"/>
      <c r="K171" s="309"/>
      <c r="L171" s="310"/>
      <c r="M171" s="310"/>
      <c r="N171" s="310"/>
      <c r="O171" s="310"/>
      <c r="P171" s="310"/>
    </row>
    <row r="172" spans="1:1024" x14ac:dyDescent="0.25">
      <c r="C172" s="311"/>
    </row>
    <row r="173" spans="1:1024" x14ac:dyDescent="0.25">
      <c r="C173" s="311" t="s">
        <v>251</v>
      </c>
    </row>
    <row r="174" spans="1:1024" x14ac:dyDescent="0.25">
      <c r="C174" s="311" t="s">
        <v>252</v>
      </c>
    </row>
    <row r="175" spans="1:1024" x14ac:dyDescent="0.25">
      <c r="C175" s="311"/>
    </row>
    <row r="176" spans="1:1024" x14ac:dyDescent="0.25">
      <c r="C176" s="311" t="s">
        <v>42</v>
      </c>
    </row>
    <row r="177" spans="3:3" x14ac:dyDescent="0.25">
      <c r="C177" s="311" t="s">
        <v>253</v>
      </c>
    </row>
  </sheetData>
  <mergeCells count="10">
    <mergeCell ref="A1:F1"/>
    <mergeCell ref="E6:F6"/>
    <mergeCell ref="A7:O7"/>
    <mergeCell ref="A9:A10"/>
    <mergeCell ref="B9:B10"/>
    <mergeCell ref="C9:C10"/>
    <mergeCell ref="D9:D10"/>
    <mergeCell ref="E9:E10"/>
    <mergeCell ref="F9:K9"/>
    <mergeCell ref="L9:P9"/>
  </mergeCells>
  <conditionalFormatting sqref="C173:C177">
    <cfRule type="duplicateValues" dxfId="8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78"/>
  <sheetViews>
    <sheetView view="pageBreakPreview" topLeftCell="A34" zoomScaleNormal="100" workbookViewId="0">
      <selection activeCell="C25" sqref="C25"/>
    </sheetView>
  </sheetViews>
  <sheetFormatPr defaultRowHeight="15" x14ac:dyDescent="0.25"/>
  <cols>
    <col min="1" max="1" width="4" style="96"/>
    <col min="2" max="2" width="5.28515625" style="96"/>
    <col min="3" max="3" width="46.140625" style="153"/>
    <col min="4" max="4" width="5.28515625" style="96"/>
    <col min="5" max="5" width="7.28515625" style="96"/>
    <col min="6" max="6" width="0" style="96" hidden="1"/>
    <col min="7" max="7" width="6.5703125" style="154"/>
    <col min="8" max="8" width="6.7109375" style="96"/>
    <col min="9" max="10" width="6.5703125" style="96"/>
    <col min="11" max="11" width="4.5703125" style="96"/>
    <col min="12" max="13" width="6.140625" style="96"/>
    <col min="14" max="14" width="5.7109375" style="96"/>
    <col min="15" max="15" width="6.42578125" style="96"/>
    <col min="16" max="16" width="6.28515625" style="96"/>
    <col min="17" max="17" width="9.28515625" style="96"/>
    <col min="18" max="255" width="8.5703125" style="96"/>
    <col min="256" max="256" width="4" style="96"/>
    <col min="257" max="257" width="5.28515625" style="96"/>
    <col min="258" max="258" width="34.42578125" style="96"/>
    <col min="259" max="259" width="5.28515625" style="96"/>
    <col min="260" max="260" width="7.28515625" style="96"/>
    <col min="261" max="261" width="0" style="96" hidden="1"/>
    <col min="262" max="262" width="6.85546875" style="96"/>
    <col min="263" max="264" width="6.7109375" style="96"/>
    <col min="265" max="265" width="7.7109375" style="96"/>
    <col min="266" max="266" width="5.7109375" style="96"/>
    <col min="267" max="267" width="5.28515625" style="96"/>
    <col min="268" max="272" width="7.85546875" style="96"/>
    <col min="273" max="511" width="8.5703125" style="96"/>
    <col min="512" max="512" width="4" style="96"/>
    <col min="513" max="513" width="5.28515625" style="96"/>
    <col min="514" max="514" width="34.42578125" style="96"/>
    <col min="515" max="515" width="5.28515625" style="96"/>
    <col min="516" max="516" width="7.28515625" style="96"/>
    <col min="517" max="517" width="0" style="96" hidden="1"/>
    <col min="518" max="518" width="6.85546875" style="96"/>
    <col min="519" max="520" width="6.7109375" style="96"/>
    <col min="521" max="521" width="7.7109375" style="96"/>
    <col min="522" max="522" width="5.7109375" style="96"/>
    <col min="523" max="523" width="5.28515625" style="96"/>
    <col min="524" max="528" width="7.85546875" style="96"/>
    <col min="529" max="767" width="8.5703125" style="96"/>
    <col min="768" max="768" width="4" style="96"/>
    <col min="769" max="769" width="5.28515625" style="96"/>
    <col min="770" max="770" width="34.42578125" style="96"/>
    <col min="771" max="771" width="5.28515625" style="96"/>
    <col min="772" max="772" width="7.28515625" style="96"/>
    <col min="773" max="773" width="0" style="96" hidden="1"/>
    <col min="774" max="774" width="6.85546875" style="96"/>
    <col min="775" max="776" width="6.7109375" style="96"/>
    <col min="777" max="777" width="7.7109375" style="96"/>
    <col min="778" max="778" width="5.7109375" style="96"/>
    <col min="779" max="779" width="5.28515625" style="96"/>
    <col min="780" max="784" width="7.85546875" style="96"/>
    <col min="785" max="1023" width="8.5703125" style="96"/>
    <col min="1024" max="1025" width="4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2"/>
      <c r="H1" s="155">
        <f>kpdv!A14</f>
        <v>2</v>
      </c>
      <c r="I1" s="156"/>
      <c r="J1" s="156"/>
      <c r="K1" s="156"/>
      <c r="L1" s="156"/>
      <c r="M1" s="156"/>
    </row>
    <row r="2" spans="1:1024" x14ac:dyDescent="0.25">
      <c r="A2" s="158" t="s">
        <v>31</v>
      </c>
      <c r="B2" s="159"/>
      <c r="C2" s="159"/>
      <c r="D2" s="159"/>
      <c r="E2" s="159"/>
      <c r="F2" s="159"/>
      <c r="G2" s="160"/>
      <c r="H2" s="97"/>
      <c r="I2" s="156"/>
      <c r="J2" s="156"/>
      <c r="K2" s="156"/>
      <c r="L2" s="156"/>
      <c r="M2" s="15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024" ht="14.25" customHeight="1" x14ac:dyDescent="0.25">
      <c r="A6" s="158"/>
      <c r="B6" s="102"/>
      <c r="C6" s="163" t="s">
        <v>76</v>
      </c>
      <c r="D6" s="164" t="s">
        <v>77</v>
      </c>
      <c r="E6" s="1" t="s">
        <v>78</v>
      </c>
      <c r="F6" s="1"/>
      <c r="G6" s="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33" t="s">
        <v>79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165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6" t="s">
        <v>59</v>
      </c>
      <c r="B8" s="167"/>
      <c r="C8" s="167"/>
      <c r="D8" s="167"/>
      <c r="E8" s="167"/>
      <c r="F8" s="102"/>
      <c r="G8" s="102"/>
      <c r="H8" s="102"/>
      <c r="I8" s="102"/>
      <c r="J8" s="102"/>
      <c r="K8" s="102"/>
      <c r="L8" s="102"/>
      <c r="M8" s="102"/>
      <c r="N8" s="168"/>
      <c r="O8" s="102"/>
      <c r="P8" s="102"/>
      <c r="Q8" s="169" t="s">
        <v>80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">
      <c r="A9" s="32" t="s">
        <v>33</v>
      </c>
      <c r="B9" s="32" t="s">
        <v>81</v>
      </c>
      <c r="C9" s="30" t="s">
        <v>82</v>
      </c>
      <c r="D9" s="31" t="s">
        <v>83</v>
      </c>
      <c r="E9" s="32" t="s">
        <v>84</v>
      </c>
      <c r="F9" s="312">
        <v>1</v>
      </c>
      <c r="G9" s="29" t="s">
        <v>85</v>
      </c>
      <c r="H9" s="29"/>
      <c r="I9" s="29"/>
      <c r="J9" s="29"/>
      <c r="K9" s="29"/>
      <c r="L9" s="29"/>
      <c r="M9" s="29" t="s">
        <v>86</v>
      </c>
      <c r="N9" s="29"/>
      <c r="O9" s="29"/>
      <c r="P9" s="29"/>
      <c r="Q9" s="29"/>
    </row>
    <row r="10" spans="1:1024" ht="66.75" customHeight="1" x14ac:dyDescent="0.25">
      <c r="A10" s="32"/>
      <c r="B10" s="32"/>
      <c r="C10" s="30"/>
      <c r="D10" s="31"/>
      <c r="E10" s="32"/>
      <c r="F10" s="313">
        <v>1</v>
      </c>
      <c r="G10" s="171" t="s">
        <v>87</v>
      </c>
      <c r="H10" s="172" t="s">
        <v>88</v>
      </c>
      <c r="I10" s="172" t="s">
        <v>89</v>
      </c>
      <c r="J10" s="172" t="s">
        <v>90</v>
      </c>
      <c r="K10" s="172" t="s">
        <v>91</v>
      </c>
      <c r="L10" s="173" t="s">
        <v>92</v>
      </c>
      <c r="M10" s="171" t="s">
        <v>93</v>
      </c>
      <c r="N10" s="172" t="s">
        <v>89</v>
      </c>
      <c r="O10" s="172" t="s">
        <v>90</v>
      </c>
      <c r="P10" s="172" t="s">
        <v>91</v>
      </c>
      <c r="Q10" s="173" t="s">
        <v>92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174">
        <v>1</v>
      </c>
      <c r="B11" s="174">
        <f>A11+1</f>
        <v>2</v>
      </c>
      <c r="C11" s="175">
        <f>B11+1</f>
        <v>3</v>
      </c>
      <c r="D11" s="174">
        <f>C11+1</f>
        <v>4</v>
      </c>
      <c r="E11" s="174">
        <f>D11+1</f>
        <v>5</v>
      </c>
      <c r="F11" s="314">
        <v>1</v>
      </c>
      <c r="G11" s="174">
        <f>E11+1</f>
        <v>6</v>
      </c>
      <c r="H11" s="174">
        <f t="shared" ref="H11:Q11" si="0">G11+1</f>
        <v>7</v>
      </c>
      <c r="I11" s="174">
        <f t="shared" si="0"/>
        <v>8</v>
      </c>
      <c r="J11" s="174">
        <f t="shared" si="0"/>
        <v>9</v>
      </c>
      <c r="K11" s="174">
        <f t="shared" si="0"/>
        <v>10</v>
      </c>
      <c r="L11" s="174">
        <f t="shared" si="0"/>
        <v>11</v>
      </c>
      <c r="M11" s="174">
        <f t="shared" si="0"/>
        <v>12</v>
      </c>
      <c r="N11" s="174">
        <f t="shared" si="0"/>
        <v>13</v>
      </c>
      <c r="O11" s="174">
        <f t="shared" si="0"/>
        <v>14</v>
      </c>
      <c r="P11" s="174">
        <f t="shared" si="0"/>
        <v>15</v>
      </c>
      <c r="Q11" s="174">
        <f t="shared" si="0"/>
        <v>16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 s="176">
        <v>1</v>
      </c>
      <c r="B12" s="186" t="s">
        <v>94</v>
      </c>
      <c r="C12" s="193" t="s">
        <v>254</v>
      </c>
      <c r="D12" s="194" t="s">
        <v>102</v>
      </c>
      <c r="E12" s="194">
        <v>80</v>
      </c>
      <c r="F12" s="208"/>
      <c r="G12" s="198"/>
      <c r="H12" s="182"/>
      <c r="I12" s="198"/>
      <c r="J12" s="198"/>
      <c r="K12" s="198"/>
      <c r="L12" s="315"/>
      <c r="M12" s="316"/>
      <c r="N12" s="316"/>
      <c r="O12" s="316"/>
      <c r="P12" s="316"/>
      <c r="Q12" s="316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A13" s="176">
        <v>2</v>
      </c>
      <c r="B13" s="186" t="s">
        <v>94</v>
      </c>
      <c r="C13" s="193" t="s">
        <v>255</v>
      </c>
      <c r="D13" s="194" t="s">
        <v>102</v>
      </c>
      <c r="E13" s="194">
        <v>20</v>
      </c>
      <c r="F13" s="208"/>
      <c r="G13" s="198"/>
      <c r="H13" s="182"/>
      <c r="I13" s="198"/>
      <c r="J13" s="198"/>
      <c r="K13" s="198"/>
      <c r="L13" s="315"/>
      <c r="M13" s="316"/>
      <c r="N13" s="316"/>
      <c r="O13" s="316"/>
      <c r="P13" s="316"/>
      <c r="Q13" s="316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 s="176">
        <v>3</v>
      </c>
      <c r="B14" s="186" t="s">
        <v>94</v>
      </c>
      <c r="C14" s="193" t="s">
        <v>256</v>
      </c>
      <c r="D14" s="194" t="s">
        <v>102</v>
      </c>
      <c r="E14" s="194">
        <v>10</v>
      </c>
      <c r="F14" s="208"/>
      <c r="G14" s="198"/>
      <c r="H14" s="182"/>
      <c r="I14" s="198"/>
      <c r="J14" s="198"/>
      <c r="K14" s="198"/>
      <c r="L14" s="315"/>
      <c r="M14" s="316"/>
      <c r="N14" s="316"/>
      <c r="O14" s="316"/>
      <c r="P14" s="316"/>
      <c r="Q14" s="316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 s="176">
        <v>4</v>
      </c>
      <c r="B15" s="186" t="s">
        <v>94</v>
      </c>
      <c r="C15" s="193" t="s">
        <v>257</v>
      </c>
      <c r="D15" s="194" t="s">
        <v>102</v>
      </c>
      <c r="E15" s="194">
        <v>0.02</v>
      </c>
      <c r="F15" s="208"/>
      <c r="G15" s="198"/>
      <c r="H15" s="182"/>
      <c r="I15" s="198"/>
      <c r="J15" s="198"/>
      <c r="K15" s="198"/>
      <c r="L15" s="315"/>
      <c r="M15" s="316"/>
      <c r="N15" s="316"/>
      <c r="O15" s="316"/>
      <c r="P15" s="316"/>
      <c r="Q15" s="316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 s="176">
        <v>5</v>
      </c>
      <c r="B16" s="186" t="s">
        <v>94</v>
      </c>
      <c r="C16" s="193" t="s">
        <v>258</v>
      </c>
      <c r="D16" s="194" t="s">
        <v>102</v>
      </c>
      <c r="E16" s="194">
        <v>120</v>
      </c>
      <c r="F16" s="208"/>
      <c r="G16" s="198"/>
      <c r="H16" s="182"/>
      <c r="I16" s="198"/>
      <c r="J16" s="198"/>
      <c r="K16" s="198"/>
      <c r="L16" s="315"/>
      <c r="M16" s="316"/>
      <c r="N16" s="316"/>
      <c r="O16" s="316"/>
      <c r="P16" s="316"/>
      <c r="Q16" s="3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A17" s="176">
        <v>6</v>
      </c>
      <c r="B17" s="186" t="s">
        <v>94</v>
      </c>
      <c r="C17" s="193" t="s">
        <v>259</v>
      </c>
      <c r="D17" s="194" t="s">
        <v>121</v>
      </c>
      <c r="E17" s="194">
        <v>80</v>
      </c>
      <c r="F17" s="208"/>
      <c r="G17" s="181"/>
      <c r="H17" s="182"/>
      <c r="I17" s="189"/>
      <c r="J17" s="181"/>
      <c r="K17" s="181"/>
      <c r="L17" s="315"/>
      <c r="M17" s="316"/>
      <c r="N17" s="316"/>
      <c r="O17" s="316"/>
      <c r="P17" s="316"/>
      <c r="Q17" s="316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 s="176">
        <v>7</v>
      </c>
      <c r="B18" s="186" t="s">
        <v>94</v>
      </c>
      <c r="C18" s="193" t="s">
        <v>260</v>
      </c>
      <c r="D18" s="194" t="s">
        <v>102</v>
      </c>
      <c r="E18" s="194">
        <v>90</v>
      </c>
      <c r="F18" s="208"/>
      <c r="G18" s="198"/>
      <c r="H18" s="182"/>
      <c r="I18" s="198"/>
      <c r="J18" s="198"/>
      <c r="K18" s="198"/>
      <c r="L18" s="315"/>
      <c r="M18" s="316"/>
      <c r="N18" s="316"/>
      <c r="O18" s="316"/>
      <c r="P18" s="316"/>
      <c r="Q18" s="316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4.5" x14ac:dyDescent="0.25">
      <c r="A19" s="176">
        <v>8</v>
      </c>
      <c r="B19" s="186" t="s">
        <v>94</v>
      </c>
      <c r="C19" s="193" t="s">
        <v>261</v>
      </c>
      <c r="D19" s="194" t="s">
        <v>102</v>
      </c>
      <c r="E19" s="194">
        <v>10</v>
      </c>
      <c r="F19" s="208"/>
      <c r="G19" s="196"/>
      <c r="H19" s="182"/>
      <c r="I19" s="196"/>
      <c r="J19" s="221"/>
      <c r="K19" s="196"/>
      <c r="L19" s="315"/>
      <c r="M19" s="316"/>
      <c r="N19" s="316"/>
      <c r="O19" s="316"/>
      <c r="P19" s="316"/>
      <c r="Q19" s="316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3.25" x14ac:dyDescent="0.25">
      <c r="A20" s="176">
        <v>9</v>
      </c>
      <c r="B20" s="186" t="s">
        <v>94</v>
      </c>
      <c r="C20" s="193" t="s">
        <v>262</v>
      </c>
      <c r="D20" s="194" t="s">
        <v>263</v>
      </c>
      <c r="E20" s="194">
        <v>1</v>
      </c>
      <c r="F20" s="208"/>
      <c r="G20" s="196"/>
      <c r="H20" s="182"/>
      <c r="I20" s="196"/>
      <c r="J20" s="221"/>
      <c r="K20" s="196"/>
      <c r="L20" s="315"/>
      <c r="M20" s="316"/>
      <c r="N20" s="316"/>
      <c r="O20" s="316"/>
      <c r="P20" s="316"/>
      <c r="Q20" s="316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252" customFormat="1" ht="22.5" x14ac:dyDescent="0.2">
      <c r="A21" s="176">
        <v>10</v>
      </c>
      <c r="B21" s="186" t="s">
        <v>94</v>
      </c>
      <c r="C21" s="193" t="s">
        <v>264</v>
      </c>
      <c r="D21" s="194" t="s">
        <v>102</v>
      </c>
      <c r="E21" s="194">
        <v>185</v>
      </c>
      <c r="F21" s="250"/>
      <c r="G21" s="317"/>
      <c r="H21" s="182"/>
      <c r="I21" s="318"/>
      <c r="J21" s="318"/>
      <c r="K21" s="317"/>
      <c r="L21" s="315"/>
      <c r="M21" s="316"/>
      <c r="N21" s="316"/>
      <c r="O21" s="316"/>
      <c r="P21" s="316"/>
      <c r="Q21" s="316"/>
      <c r="R21" s="319"/>
    </row>
    <row r="22" spans="1:1024" s="320" customFormat="1" ht="12.75" x14ac:dyDescent="0.2">
      <c r="A22" s="176" t="s">
        <v>265</v>
      </c>
      <c r="B22" s="253"/>
      <c r="C22" s="235" t="s">
        <v>266</v>
      </c>
      <c r="D22" s="247" t="s">
        <v>133</v>
      </c>
      <c r="E22" s="250">
        <v>92.5</v>
      </c>
      <c r="F22" s="250">
        <v>0.5</v>
      </c>
      <c r="G22" s="234"/>
      <c r="H22" s="234"/>
      <c r="I22" s="234"/>
      <c r="J22" s="208"/>
      <c r="K22" s="234"/>
      <c r="L22" s="315"/>
      <c r="M22" s="316"/>
      <c r="N22" s="316"/>
      <c r="O22" s="316"/>
      <c r="P22" s="316"/>
      <c r="Q22" s="316"/>
    </row>
    <row r="23" spans="1:1024" s="258" customFormat="1" ht="22.5" x14ac:dyDescent="0.2">
      <c r="A23" s="176">
        <v>11</v>
      </c>
      <c r="B23" s="186" t="s">
        <v>94</v>
      </c>
      <c r="C23" s="193" t="s">
        <v>267</v>
      </c>
      <c r="D23" s="194" t="s">
        <v>102</v>
      </c>
      <c r="E23" s="194">
        <v>185</v>
      </c>
      <c r="F23" s="195"/>
      <c r="G23" s="195"/>
      <c r="H23" s="182"/>
      <c r="I23" s="195"/>
      <c r="J23" s="195"/>
      <c r="K23" s="195"/>
      <c r="L23" s="315"/>
      <c r="M23" s="316"/>
      <c r="N23" s="316"/>
      <c r="O23" s="316"/>
      <c r="P23" s="316"/>
      <c r="Q23" s="316"/>
    </row>
    <row r="24" spans="1:1024" x14ac:dyDescent="0.25">
      <c r="A24" s="176" t="s">
        <v>265</v>
      </c>
      <c r="B24" s="253"/>
      <c r="C24" s="187" t="s">
        <v>268</v>
      </c>
      <c r="D24" s="195" t="s">
        <v>133</v>
      </c>
      <c r="E24" s="195">
        <v>185</v>
      </c>
      <c r="F24" s="195">
        <v>1</v>
      </c>
      <c r="G24" s="195"/>
      <c r="H24" s="195"/>
      <c r="I24" s="195"/>
      <c r="J24" s="195"/>
      <c r="K24" s="195"/>
      <c r="L24" s="315"/>
      <c r="M24" s="316"/>
      <c r="N24" s="316"/>
      <c r="O24" s="316"/>
      <c r="P24" s="316"/>
      <c r="Q24" s="316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37.5" customHeight="1" x14ac:dyDescent="0.25">
      <c r="A25" s="176">
        <v>12</v>
      </c>
      <c r="B25" s="186" t="s">
        <v>94</v>
      </c>
      <c r="C25" s="193" t="s">
        <v>269</v>
      </c>
      <c r="D25" s="194" t="s">
        <v>102</v>
      </c>
      <c r="E25" s="194">
        <v>190</v>
      </c>
      <c r="F25" s="208"/>
      <c r="G25" s="208"/>
      <c r="H25" s="208"/>
      <c r="I25" s="208"/>
      <c r="J25" s="208"/>
      <c r="K25" s="208"/>
      <c r="L25" s="315"/>
      <c r="M25" s="316"/>
      <c r="N25" s="316"/>
      <c r="O25" s="316"/>
      <c r="P25" s="316"/>
      <c r="Q25" s="316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s="322" customFormat="1" ht="22.5" x14ac:dyDescent="0.2">
      <c r="A26" s="176">
        <v>13</v>
      </c>
      <c r="B26" s="186" t="s">
        <v>94</v>
      </c>
      <c r="C26" s="193" t="s">
        <v>270</v>
      </c>
      <c r="D26" s="194" t="s">
        <v>102</v>
      </c>
      <c r="E26" s="194">
        <v>6</v>
      </c>
      <c r="F26" s="321"/>
      <c r="G26" s="189"/>
      <c r="H26" s="182"/>
      <c r="I26" s="189"/>
      <c r="J26" s="199"/>
      <c r="K26" s="189"/>
      <c r="L26" s="315"/>
      <c r="M26" s="316"/>
      <c r="N26" s="316"/>
      <c r="O26" s="316"/>
      <c r="P26" s="316"/>
      <c r="Q26" s="316"/>
    </row>
    <row r="27" spans="1:1024" x14ac:dyDescent="0.25">
      <c r="A27" s="176" t="s">
        <v>265</v>
      </c>
      <c r="B27" s="253"/>
      <c r="C27" s="323" t="s">
        <v>209</v>
      </c>
      <c r="D27" s="324" t="s">
        <v>102</v>
      </c>
      <c r="E27" s="325">
        <v>6.3</v>
      </c>
      <c r="F27" s="321">
        <v>1.05</v>
      </c>
      <c r="G27" s="189"/>
      <c r="H27" s="189"/>
      <c r="I27" s="189"/>
      <c r="J27" s="189"/>
      <c r="K27" s="189"/>
      <c r="L27" s="315"/>
      <c r="M27" s="316"/>
      <c r="N27" s="316"/>
      <c r="O27" s="316"/>
      <c r="P27" s="316"/>
      <c r="Q27" s="316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327" customFormat="1" ht="11.25" x14ac:dyDescent="0.25">
      <c r="A28" s="176" t="s">
        <v>265</v>
      </c>
      <c r="B28" s="253"/>
      <c r="C28" s="323" t="s">
        <v>271</v>
      </c>
      <c r="D28" s="323" t="s">
        <v>133</v>
      </c>
      <c r="E28" s="325">
        <v>1.8</v>
      </c>
      <c r="F28" s="321">
        <v>0.3</v>
      </c>
      <c r="G28" s="326"/>
      <c r="H28" s="326"/>
      <c r="I28" s="326"/>
      <c r="J28" s="326"/>
      <c r="K28" s="326"/>
      <c r="L28" s="315"/>
      <c r="M28" s="316"/>
      <c r="N28" s="316"/>
      <c r="O28" s="316"/>
      <c r="P28" s="316"/>
      <c r="Q28" s="316"/>
    </row>
    <row r="29" spans="1:1024" s="327" customFormat="1" ht="11.25" x14ac:dyDescent="0.25">
      <c r="A29" s="176" t="s">
        <v>265</v>
      </c>
      <c r="B29" s="253"/>
      <c r="C29" s="323" t="s">
        <v>153</v>
      </c>
      <c r="D29" s="323" t="s">
        <v>133</v>
      </c>
      <c r="E29" s="325">
        <v>30</v>
      </c>
      <c r="F29" s="321">
        <v>5</v>
      </c>
      <c r="G29" s="326"/>
      <c r="H29" s="326"/>
      <c r="I29" s="326"/>
      <c r="J29" s="326"/>
      <c r="K29" s="326"/>
      <c r="L29" s="315"/>
      <c r="M29" s="316"/>
      <c r="N29" s="316"/>
      <c r="O29" s="316"/>
      <c r="P29" s="316"/>
      <c r="Q29" s="316"/>
    </row>
    <row r="30" spans="1:1024" s="322" customFormat="1" ht="11.25" x14ac:dyDescent="0.25">
      <c r="A30" s="176" t="s">
        <v>265</v>
      </c>
      <c r="B30" s="253"/>
      <c r="C30" s="323" t="s">
        <v>272</v>
      </c>
      <c r="D30" s="323" t="s">
        <v>98</v>
      </c>
      <c r="E30" s="325">
        <v>36</v>
      </c>
      <c r="F30" s="321">
        <v>6</v>
      </c>
      <c r="G30" s="189"/>
      <c r="H30" s="189"/>
      <c r="I30" s="189"/>
      <c r="J30" s="189"/>
      <c r="K30" s="189"/>
      <c r="L30" s="315"/>
      <c r="M30" s="316"/>
      <c r="N30" s="316"/>
      <c r="O30" s="316"/>
      <c r="P30" s="316"/>
      <c r="Q30" s="316"/>
    </row>
    <row r="31" spans="1:1024" x14ac:dyDescent="0.25">
      <c r="A31" s="176">
        <v>13</v>
      </c>
      <c r="B31" s="186" t="s">
        <v>94</v>
      </c>
      <c r="C31" s="193" t="s">
        <v>273</v>
      </c>
      <c r="D31" s="194" t="s">
        <v>121</v>
      </c>
      <c r="E31" s="194">
        <v>60</v>
      </c>
      <c r="F31" s="208"/>
      <c r="G31" s="181"/>
      <c r="H31" s="182"/>
      <c r="I31" s="189"/>
      <c r="J31" s="181"/>
      <c r="K31" s="181"/>
      <c r="L31" s="315"/>
      <c r="M31" s="316"/>
      <c r="N31" s="316"/>
      <c r="O31" s="316"/>
      <c r="P31" s="316"/>
      <c r="Q31" s="316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3.25" x14ac:dyDescent="0.25">
      <c r="A32" s="176">
        <v>14</v>
      </c>
      <c r="B32" s="186" t="s">
        <v>94</v>
      </c>
      <c r="C32" s="193" t="s">
        <v>218</v>
      </c>
      <c r="D32" s="194" t="s">
        <v>96</v>
      </c>
      <c r="E32" s="194">
        <v>3</v>
      </c>
      <c r="F32" s="208"/>
      <c r="G32" s="189"/>
      <c r="H32" s="182"/>
      <c r="I32" s="199"/>
      <c r="J32" s="189"/>
      <c r="K32" s="189"/>
      <c r="L32" s="315"/>
      <c r="M32" s="316"/>
      <c r="N32" s="316"/>
      <c r="O32" s="316"/>
      <c r="P32" s="316"/>
      <c r="Q32" s="316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s="206" customFormat="1" ht="33.75" x14ac:dyDescent="0.2">
      <c r="A33" s="176">
        <v>15</v>
      </c>
      <c r="B33" s="186" t="s">
        <v>94</v>
      </c>
      <c r="C33" s="193" t="s">
        <v>274</v>
      </c>
      <c r="D33" s="194" t="s">
        <v>98</v>
      </c>
      <c r="E33" s="194">
        <v>50</v>
      </c>
      <c r="F33" s="328"/>
      <c r="G33" s="181"/>
      <c r="H33" s="182"/>
      <c r="I33" s="181"/>
      <c r="J33" s="257"/>
      <c r="K33" s="181"/>
      <c r="L33" s="315"/>
      <c r="M33" s="316"/>
      <c r="N33" s="316"/>
      <c r="O33" s="316"/>
      <c r="P33" s="316"/>
      <c r="Q33" s="316"/>
    </row>
    <row r="34" spans="1:1024" x14ac:dyDescent="0.25">
      <c r="A34" s="176" t="s">
        <v>265</v>
      </c>
      <c r="B34" s="253"/>
      <c r="C34" s="216" t="s">
        <v>215</v>
      </c>
      <c r="D34" s="216" t="s">
        <v>133</v>
      </c>
      <c r="E34" s="181">
        <v>125</v>
      </c>
      <c r="F34" s="329">
        <v>2.5</v>
      </c>
      <c r="G34" s="189"/>
      <c r="H34" s="189"/>
      <c r="I34" s="189"/>
      <c r="J34" s="189"/>
      <c r="K34" s="189"/>
      <c r="L34" s="315"/>
      <c r="M34" s="316"/>
      <c r="N34" s="316"/>
      <c r="O34" s="316"/>
      <c r="P34" s="316"/>
      <c r="Q34" s="316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 s="176" t="s">
        <v>265</v>
      </c>
      <c r="B35" s="253"/>
      <c r="C35" s="216" t="s">
        <v>217</v>
      </c>
      <c r="D35" s="125" t="s">
        <v>102</v>
      </c>
      <c r="E35" s="181">
        <v>7.5</v>
      </c>
      <c r="F35" s="329">
        <v>0.15</v>
      </c>
      <c r="G35" s="189"/>
      <c r="H35" s="189"/>
      <c r="I35" s="189"/>
      <c r="J35" s="189"/>
      <c r="K35" s="189"/>
      <c r="L35" s="315"/>
      <c r="M35" s="316"/>
      <c r="N35" s="316"/>
      <c r="O35" s="316"/>
      <c r="P35" s="316"/>
      <c r="Q35" s="316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3.25" x14ac:dyDescent="0.25">
      <c r="A36" s="176">
        <v>16</v>
      </c>
      <c r="B36" s="186" t="s">
        <v>94</v>
      </c>
      <c r="C36" s="193" t="s">
        <v>219</v>
      </c>
      <c r="D36" s="194" t="s">
        <v>96</v>
      </c>
      <c r="E36" s="194">
        <v>35</v>
      </c>
      <c r="F36" s="208"/>
      <c r="G36" s="189"/>
      <c r="H36" s="182"/>
      <c r="I36" s="199"/>
      <c r="J36" s="189"/>
      <c r="K36" s="189"/>
      <c r="L36" s="315"/>
      <c r="M36" s="316"/>
      <c r="N36" s="316"/>
      <c r="O36" s="316"/>
      <c r="P36" s="316"/>
      <c r="Q36" s="31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3.25" x14ac:dyDescent="0.25">
      <c r="A37" s="176">
        <v>17</v>
      </c>
      <c r="B37" s="186" t="s">
        <v>94</v>
      </c>
      <c r="C37" s="193" t="s">
        <v>220</v>
      </c>
      <c r="D37" s="194" t="s">
        <v>96</v>
      </c>
      <c r="E37" s="194">
        <v>20</v>
      </c>
      <c r="F37" s="208"/>
      <c r="G37" s="189"/>
      <c r="H37" s="182"/>
      <c r="I37" s="199"/>
      <c r="J37" s="189"/>
      <c r="K37" s="189"/>
      <c r="L37" s="315"/>
      <c r="M37" s="316"/>
      <c r="N37" s="316"/>
      <c r="O37" s="316"/>
      <c r="P37" s="316"/>
      <c r="Q37" s="316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23.25" x14ac:dyDescent="0.25">
      <c r="A38" s="176">
        <v>18</v>
      </c>
      <c r="B38" s="186" t="s">
        <v>94</v>
      </c>
      <c r="C38" s="193" t="s">
        <v>221</v>
      </c>
      <c r="D38" s="194" t="s">
        <v>96</v>
      </c>
      <c r="E38" s="194">
        <v>20</v>
      </c>
      <c r="F38" s="208"/>
      <c r="G38" s="189"/>
      <c r="H38" s="182"/>
      <c r="I38" s="199"/>
      <c r="J38" s="189"/>
      <c r="K38" s="189"/>
      <c r="L38" s="315"/>
      <c r="M38" s="316"/>
      <c r="N38" s="316"/>
      <c r="O38" s="316"/>
      <c r="P38" s="316"/>
      <c r="Q38" s="316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76">
        <v>19</v>
      </c>
      <c r="B39" s="186" t="s">
        <v>94</v>
      </c>
      <c r="C39" s="193" t="s">
        <v>223</v>
      </c>
      <c r="D39" s="194" t="s">
        <v>96</v>
      </c>
      <c r="E39" s="194">
        <v>5</v>
      </c>
      <c r="F39" s="208"/>
      <c r="G39" s="189"/>
      <c r="H39" s="182"/>
      <c r="I39" s="199"/>
      <c r="J39" s="189"/>
      <c r="K39" s="189"/>
      <c r="L39" s="315"/>
      <c r="M39" s="316"/>
      <c r="N39" s="316"/>
      <c r="O39" s="316"/>
      <c r="P39" s="316"/>
      <c r="Q39" s="316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3.25" x14ac:dyDescent="0.25">
      <c r="A40" s="176">
        <v>20</v>
      </c>
      <c r="B40" s="186" t="s">
        <v>94</v>
      </c>
      <c r="C40" s="193" t="s">
        <v>275</v>
      </c>
      <c r="D40" s="194" t="s">
        <v>96</v>
      </c>
      <c r="E40" s="194">
        <v>5</v>
      </c>
      <c r="F40" s="208"/>
      <c r="G40" s="189"/>
      <c r="H40" s="182"/>
      <c r="I40" s="199"/>
      <c r="J40" s="189"/>
      <c r="K40" s="189"/>
      <c r="L40" s="315"/>
      <c r="M40" s="316"/>
      <c r="N40" s="316"/>
      <c r="O40" s="316"/>
      <c r="P40" s="316"/>
      <c r="Q40" s="316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167" customFormat="1" ht="56.25" x14ac:dyDescent="0.2">
      <c r="A41" s="176">
        <v>21</v>
      </c>
      <c r="B41" s="186" t="s">
        <v>94</v>
      </c>
      <c r="C41" s="330" t="s">
        <v>276</v>
      </c>
      <c r="D41" s="194" t="s">
        <v>102</v>
      </c>
      <c r="E41" s="194">
        <v>105</v>
      </c>
      <c r="F41" s="189"/>
      <c r="G41" s="189"/>
      <c r="H41" s="182"/>
      <c r="I41" s="199"/>
      <c r="J41" s="199"/>
      <c r="K41" s="189"/>
      <c r="L41" s="315"/>
      <c r="M41" s="316"/>
      <c r="N41" s="316"/>
      <c r="O41" s="316"/>
      <c r="P41" s="316"/>
      <c r="Q41" s="316"/>
      <c r="R41" s="331"/>
    </row>
    <row r="42" spans="1:1024" s="243" customFormat="1" ht="11.25" x14ac:dyDescent="0.25">
      <c r="A42" s="176" t="s">
        <v>265</v>
      </c>
      <c r="B42" s="253"/>
      <c r="C42" s="216" t="s">
        <v>164</v>
      </c>
      <c r="D42" s="216" t="s">
        <v>133</v>
      </c>
      <c r="E42" s="181">
        <v>10.5</v>
      </c>
      <c r="F42" s="189">
        <v>0.25</v>
      </c>
      <c r="G42" s="189"/>
      <c r="H42" s="189"/>
      <c r="I42" s="189"/>
      <c r="J42" s="189"/>
      <c r="K42" s="189"/>
      <c r="L42" s="315"/>
      <c r="M42" s="316"/>
      <c r="N42" s="316"/>
      <c r="O42" s="316"/>
      <c r="P42" s="316"/>
      <c r="Q42" s="316"/>
    </row>
    <row r="43" spans="1:1024" x14ac:dyDescent="0.25">
      <c r="A43" s="176" t="s">
        <v>265</v>
      </c>
      <c r="B43" s="253"/>
      <c r="C43" s="216" t="s">
        <v>225</v>
      </c>
      <c r="D43" s="216" t="s">
        <v>133</v>
      </c>
      <c r="E43" s="181">
        <v>1008</v>
      </c>
      <c r="F43" s="189">
        <v>5</v>
      </c>
      <c r="G43" s="189"/>
      <c r="H43" s="189"/>
      <c r="I43" s="189"/>
      <c r="J43" s="189"/>
      <c r="K43" s="189"/>
      <c r="L43" s="315"/>
      <c r="M43" s="316"/>
      <c r="N43" s="316"/>
      <c r="O43" s="316"/>
      <c r="P43" s="316"/>
      <c r="Q43" s="316"/>
      <c r="R43" s="332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 s="176" t="s">
        <v>265</v>
      </c>
      <c r="B44" s="253"/>
      <c r="C44" s="216" t="s">
        <v>217</v>
      </c>
      <c r="D44" s="202" t="s">
        <v>226</v>
      </c>
      <c r="E44" s="181">
        <v>115.5</v>
      </c>
      <c r="F44" s="189">
        <v>2.2000000000000002</v>
      </c>
      <c r="G44" s="189"/>
      <c r="H44" s="189"/>
      <c r="I44" s="189"/>
      <c r="J44" s="189"/>
      <c r="K44" s="189"/>
      <c r="L44" s="315"/>
      <c r="M44" s="316"/>
      <c r="N44" s="316"/>
      <c r="O44" s="316"/>
      <c r="P44" s="316"/>
      <c r="Q44" s="316"/>
      <c r="R44" s="332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45" s="176" t="s">
        <v>265</v>
      </c>
      <c r="B45" s="253"/>
      <c r="C45" s="216" t="s">
        <v>164</v>
      </c>
      <c r="D45" s="216" t="s">
        <v>133</v>
      </c>
      <c r="E45" s="181">
        <v>10.5</v>
      </c>
      <c r="F45" s="189">
        <v>5</v>
      </c>
      <c r="G45" s="189"/>
      <c r="H45" s="189"/>
      <c r="I45" s="189"/>
      <c r="J45" s="189"/>
      <c r="K45" s="189"/>
      <c r="L45" s="315"/>
      <c r="M45" s="316"/>
      <c r="N45" s="316"/>
      <c r="O45" s="316"/>
      <c r="P45" s="316"/>
      <c r="Q45" s="316"/>
      <c r="R45" s="332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 s="176" t="s">
        <v>265</v>
      </c>
      <c r="B46" s="253"/>
      <c r="C46" s="216" t="s">
        <v>227</v>
      </c>
      <c r="D46" s="216" t="s">
        <v>228</v>
      </c>
      <c r="E46" s="181">
        <v>9.4499999999999993</v>
      </c>
      <c r="F46" s="189">
        <v>0.25</v>
      </c>
      <c r="G46" s="189"/>
      <c r="H46" s="189"/>
      <c r="I46" s="189"/>
      <c r="J46" s="189"/>
      <c r="K46" s="189"/>
      <c r="L46" s="315"/>
      <c r="M46" s="316"/>
      <c r="N46" s="316"/>
      <c r="O46" s="316"/>
      <c r="P46" s="316"/>
      <c r="Q46" s="31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s="333" customFormat="1" ht="11.25" x14ac:dyDescent="0.25">
      <c r="A47" s="176" t="s">
        <v>265</v>
      </c>
      <c r="B47" s="253"/>
      <c r="C47" s="216" t="s">
        <v>229</v>
      </c>
      <c r="D47" s="216" t="s">
        <v>133</v>
      </c>
      <c r="E47" s="181">
        <v>472.5</v>
      </c>
      <c r="F47" s="189">
        <v>3.7</v>
      </c>
      <c r="G47" s="189"/>
      <c r="H47" s="189"/>
      <c r="I47" s="189"/>
      <c r="J47" s="189"/>
      <c r="K47" s="189"/>
      <c r="L47" s="315"/>
      <c r="M47" s="316"/>
      <c r="N47" s="316"/>
      <c r="O47" s="316"/>
      <c r="P47" s="316"/>
      <c r="Q47" s="316"/>
    </row>
    <row r="48" spans="1:1024" x14ac:dyDescent="0.25">
      <c r="A48" s="176" t="s">
        <v>265</v>
      </c>
      <c r="B48" s="253"/>
      <c r="C48" s="193" t="s">
        <v>277</v>
      </c>
      <c r="D48" s="194"/>
      <c r="E48" s="194"/>
      <c r="F48" s="208"/>
      <c r="G48" s="208"/>
      <c r="H48" s="208"/>
      <c r="I48" s="208"/>
      <c r="J48" s="208"/>
      <c r="K48" s="208"/>
      <c r="L48" s="315"/>
      <c r="M48" s="316"/>
      <c r="N48" s="316"/>
      <c r="O48" s="316"/>
      <c r="P48" s="316"/>
      <c r="Q48" s="316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338" customFormat="1" ht="11.25" x14ac:dyDescent="0.2">
      <c r="A49" s="176">
        <v>22</v>
      </c>
      <c r="B49" s="186" t="s">
        <v>94</v>
      </c>
      <c r="C49" s="334" t="s">
        <v>278</v>
      </c>
      <c r="D49" s="335" t="s">
        <v>121</v>
      </c>
      <c r="E49" s="336">
        <v>8</v>
      </c>
      <c r="F49" s="337"/>
      <c r="G49" s="181"/>
      <c r="H49" s="182"/>
      <c r="I49" s="181"/>
      <c r="J49" s="257"/>
      <c r="K49" s="181"/>
      <c r="L49" s="315"/>
      <c r="M49" s="316"/>
      <c r="N49" s="316"/>
      <c r="O49" s="316"/>
      <c r="P49" s="316"/>
      <c r="Q49" s="316"/>
    </row>
    <row r="50" spans="1:1024" x14ac:dyDescent="0.25">
      <c r="A50" s="176" t="s">
        <v>265</v>
      </c>
      <c r="B50" s="253"/>
      <c r="C50" s="339" t="s">
        <v>279</v>
      </c>
      <c r="D50" s="181" t="s">
        <v>121</v>
      </c>
      <c r="E50" s="181">
        <v>8.8000000000000007</v>
      </c>
      <c r="F50" s="181">
        <v>1.1000000000000001</v>
      </c>
      <c r="G50" s="181"/>
      <c r="H50" s="181"/>
      <c r="I50" s="181"/>
      <c r="J50" s="181"/>
      <c r="K50" s="181"/>
      <c r="L50" s="315"/>
      <c r="M50" s="316"/>
      <c r="N50" s="316"/>
      <c r="O50" s="316"/>
      <c r="P50" s="316"/>
      <c r="Q50" s="316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s="344" customFormat="1" ht="11.25" x14ac:dyDescent="0.2">
      <c r="A51" s="176">
        <v>23</v>
      </c>
      <c r="B51" s="186" t="s">
        <v>94</v>
      </c>
      <c r="C51" s="340" t="s">
        <v>280</v>
      </c>
      <c r="D51" s="335" t="s">
        <v>121</v>
      </c>
      <c r="E51" s="336">
        <v>8</v>
      </c>
      <c r="F51" s="341"/>
      <c r="G51" s="181"/>
      <c r="H51" s="182"/>
      <c r="I51" s="181"/>
      <c r="J51" s="257"/>
      <c r="K51" s="181"/>
      <c r="L51" s="315"/>
      <c r="M51" s="316"/>
      <c r="N51" s="316"/>
      <c r="O51" s="316"/>
      <c r="P51" s="316"/>
      <c r="Q51" s="316"/>
      <c r="R51" s="342"/>
      <c r="S51" s="343"/>
      <c r="T51" s="343"/>
      <c r="U51" s="342"/>
      <c r="V51" s="342"/>
      <c r="W51" s="342"/>
      <c r="X51" s="342"/>
      <c r="Y51" s="342"/>
      <c r="Z51" s="342"/>
      <c r="AA51" s="342"/>
      <c r="AB51" s="342"/>
      <c r="AC51" s="342"/>
      <c r="AD51" s="342"/>
      <c r="AE51" s="342"/>
      <c r="AF51" s="342"/>
      <c r="AG51" s="342"/>
      <c r="AH51" s="342"/>
      <c r="AI51" s="342"/>
      <c r="AJ51" s="342"/>
      <c r="AK51" s="342"/>
      <c r="AL51" s="342"/>
      <c r="AM51" s="342"/>
      <c r="AN51" s="342"/>
      <c r="AO51" s="342"/>
      <c r="AP51" s="342"/>
      <c r="AQ51" s="342"/>
      <c r="AR51" s="342"/>
      <c r="AS51" s="342"/>
      <c r="AT51" s="342"/>
      <c r="AU51" s="342"/>
      <c r="AV51" s="342"/>
      <c r="AW51" s="342"/>
      <c r="AX51" s="342"/>
      <c r="AY51" s="342"/>
      <c r="AZ51" s="342"/>
      <c r="BA51" s="342"/>
      <c r="BB51" s="342"/>
      <c r="BC51" s="342"/>
      <c r="BD51" s="342"/>
      <c r="BE51" s="342"/>
      <c r="BF51" s="342"/>
      <c r="BG51" s="342"/>
      <c r="BH51" s="342"/>
      <c r="BI51" s="342"/>
      <c r="BJ51" s="342"/>
      <c r="BK51" s="342"/>
      <c r="BL51" s="342"/>
      <c r="BM51" s="342"/>
      <c r="BN51" s="342"/>
      <c r="BO51" s="342"/>
      <c r="BP51" s="342"/>
      <c r="BQ51" s="342"/>
      <c r="BR51" s="342"/>
      <c r="BS51" s="342"/>
      <c r="BT51" s="342"/>
      <c r="BU51" s="342"/>
      <c r="BV51" s="342"/>
      <c r="BW51" s="342"/>
      <c r="BX51" s="342"/>
      <c r="BY51" s="342"/>
      <c r="BZ51" s="342"/>
      <c r="CA51" s="342"/>
      <c r="CB51" s="342"/>
      <c r="CC51" s="342"/>
      <c r="CD51" s="342"/>
      <c r="CE51" s="342"/>
      <c r="CF51" s="342"/>
      <c r="CG51" s="342"/>
      <c r="CH51" s="342"/>
      <c r="CI51" s="342"/>
      <c r="CJ51" s="342"/>
      <c r="CK51" s="342"/>
      <c r="CL51" s="342"/>
      <c r="CM51" s="342"/>
      <c r="CN51" s="342"/>
      <c r="CO51" s="342"/>
      <c r="CP51" s="342"/>
      <c r="CQ51" s="342"/>
      <c r="CR51" s="342"/>
      <c r="CS51" s="342"/>
      <c r="CT51" s="342"/>
      <c r="CU51" s="342"/>
      <c r="CV51" s="342"/>
      <c r="CW51" s="342"/>
      <c r="CX51" s="342"/>
      <c r="CY51" s="342"/>
      <c r="CZ51" s="342"/>
      <c r="DA51" s="342"/>
    </row>
    <row r="52" spans="1:1024" x14ac:dyDescent="0.25">
      <c r="A52" s="176" t="s">
        <v>265</v>
      </c>
      <c r="B52" s="253"/>
      <c r="C52" s="345" t="s">
        <v>281</v>
      </c>
      <c r="D52" s="341" t="s">
        <v>282</v>
      </c>
      <c r="E52" s="181">
        <v>8.4</v>
      </c>
      <c r="F52" s="341">
        <v>1.05</v>
      </c>
      <c r="G52" s="346"/>
      <c r="H52" s="347"/>
      <c r="I52" s="346"/>
      <c r="J52" s="346"/>
      <c r="K52" s="348"/>
      <c r="L52" s="315"/>
      <c r="M52" s="316"/>
      <c r="N52" s="316"/>
      <c r="O52" s="316"/>
      <c r="P52" s="316"/>
      <c r="Q52" s="316"/>
      <c r="R52" s="342"/>
      <c r="S52" s="343"/>
      <c r="T52" s="343"/>
      <c r="U52" s="342"/>
      <c r="V52" s="342"/>
      <c r="W52" s="342"/>
      <c r="X52" s="342"/>
      <c r="Y52" s="342"/>
      <c r="Z52" s="342"/>
      <c r="AA52" s="342"/>
      <c r="AB52" s="342"/>
      <c r="AC52" s="342"/>
      <c r="AD52" s="342"/>
      <c r="AE52" s="342"/>
      <c r="AF52" s="342"/>
      <c r="AG52" s="342"/>
      <c r="AH52" s="342"/>
      <c r="AI52" s="342"/>
      <c r="AJ52" s="342"/>
      <c r="AK52" s="342"/>
      <c r="AL52" s="342"/>
      <c r="AM52" s="342"/>
      <c r="AN52" s="342"/>
      <c r="AO52" s="342"/>
      <c r="AP52" s="342"/>
      <c r="AQ52" s="342"/>
      <c r="AR52" s="342"/>
      <c r="AS52" s="342"/>
      <c r="AT52" s="342"/>
      <c r="AU52" s="342"/>
      <c r="AV52" s="342"/>
      <c r="AW52" s="342"/>
      <c r="AX52" s="342"/>
      <c r="AY52" s="342"/>
      <c r="AZ52" s="342"/>
      <c r="BA52" s="342"/>
      <c r="BB52" s="342"/>
      <c r="BC52" s="342"/>
      <c r="BD52" s="342"/>
      <c r="BE52" s="342"/>
      <c r="BF52" s="342"/>
      <c r="BG52" s="342"/>
      <c r="BH52" s="342"/>
      <c r="BI52" s="342"/>
      <c r="BJ52" s="342"/>
      <c r="BK52" s="342"/>
      <c r="BL52" s="342"/>
      <c r="BM52" s="342"/>
      <c r="BN52" s="342"/>
      <c r="BO52" s="342"/>
      <c r="BP52" s="342"/>
      <c r="BQ52" s="342"/>
      <c r="BR52" s="342"/>
      <c r="BS52" s="342"/>
      <c r="BT52" s="342"/>
      <c r="BU52" s="342"/>
      <c r="BV52" s="342"/>
      <c r="BW52" s="342"/>
      <c r="BX52" s="342"/>
      <c r="BY52" s="342"/>
      <c r="BZ52" s="342"/>
      <c r="CA52" s="342"/>
      <c r="CB52" s="342"/>
      <c r="CC52" s="342"/>
      <c r="CD52" s="342"/>
      <c r="CE52" s="342"/>
      <c r="CF52" s="342"/>
      <c r="CG52" s="342"/>
      <c r="CH52" s="342"/>
      <c r="CI52" s="342"/>
      <c r="CJ52" s="342"/>
      <c r="CK52" s="342"/>
      <c r="CL52" s="342"/>
      <c r="CM52" s="342"/>
      <c r="CN52" s="342"/>
      <c r="CO52" s="342"/>
      <c r="CP52" s="342"/>
      <c r="CQ52" s="342"/>
      <c r="CR52" s="342"/>
      <c r="CS52" s="342"/>
      <c r="CT52" s="342"/>
      <c r="CU52" s="342"/>
      <c r="CV52" s="342"/>
      <c r="CW52" s="342"/>
      <c r="CX52" s="342"/>
      <c r="CY52" s="342"/>
      <c r="CZ52" s="342"/>
      <c r="DA52" s="34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176" t="s">
        <v>265</v>
      </c>
      <c r="B53" s="253"/>
      <c r="C53" s="193" t="s">
        <v>283</v>
      </c>
      <c r="D53" s="194"/>
      <c r="E53" s="194"/>
      <c r="F53" s="208"/>
      <c r="G53" s="208"/>
      <c r="H53" s="208"/>
      <c r="I53" s="208"/>
      <c r="J53" s="208"/>
      <c r="K53" s="208"/>
      <c r="L53" s="315"/>
      <c r="M53" s="316"/>
      <c r="N53" s="316"/>
      <c r="O53" s="316"/>
      <c r="P53" s="316"/>
      <c r="Q53" s="316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176">
        <v>24</v>
      </c>
      <c r="B54" s="186" t="s">
        <v>94</v>
      </c>
      <c r="C54" s="193" t="s">
        <v>284</v>
      </c>
      <c r="D54" s="194" t="s">
        <v>121</v>
      </c>
      <c r="E54" s="194">
        <v>8</v>
      </c>
      <c r="F54" s="208"/>
      <c r="G54" s="181"/>
      <c r="H54" s="182"/>
      <c r="I54" s="189"/>
      <c r="J54" s="181"/>
      <c r="K54" s="181"/>
      <c r="L54" s="315"/>
      <c r="M54" s="316"/>
      <c r="N54" s="316"/>
      <c r="O54" s="316"/>
      <c r="P54" s="316"/>
      <c r="Q54" s="316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s="338" customFormat="1" ht="11.25" x14ac:dyDescent="0.2">
      <c r="A55" s="176">
        <v>25</v>
      </c>
      <c r="B55" s="186" t="s">
        <v>94</v>
      </c>
      <c r="C55" s="193" t="s">
        <v>285</v>
      </c>
      <c r="D55" s="194" t="s">
        <v>102</v>
      </c>
      <c r="E55" s="194">
        <v>25</v>
      </c>
      <c r="F55" s="337"/>
      <c r="G55" s="181"/>
      <c r="H55" s="182"/>
      <c r="I55" s="181"/>
      <c r="J55" s="199"/>
      <c r="K55" s="181"/>
      <c r="L55" s="315"/>
      <c r="M55" s="316"/>
      <c r="N55" s="316"/>
      <c r="O55" s="316"/>
      <c r="P55" s="316"/>
      <c r="Q55" s="316"/>
    </row>
    <row r="56" spans="1:1024" x14ac:dyDescent="0.25">
      <c r="A56" s="176" t="s">
        <v>265</v>
      </c>
      <c r="B56" s="253"/>
      <c r="C56" s="339" t="s">
        <v>279</v>
      </c>
      <c r="D56" s="181" t="s">
        <v>121</v>
      </c>
      <c r="E56" s="181">
        <v>2.75</v>
      </c>
      <c r="F56" s="181">
        <v>0.11</v>
      </c>
      <c r="G56" s="181"/>
      <c r="H56" s="181"/>
      <c r="I56" s="181"/>
      <c r="J56" s="181"/>
      <c r="K56" s="181"/>
      <c r="L56" s="315"/>
      <c r="M56" s="316"/>
      <c r="N56" s="316"/>
      <c r="O56" s="316"/>
      <c r="P56" s="316"/>
      <c r="Q56" s="31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s="350" customFormat="1" ht="11.25" x14ac:dyDescent="0.2">
      <c r="A57" s="176">
        <v>26</v>
      </c>
      <c r="B57" s="186" t="s">
        <v>94</v>
      </c>
      <c r="C57" s="193" t="s">
        <v>286</v>
      </c>
      <c r="D57" s="194" t="s">
        <v>102</v>
      </c>
      <c r="E57" s="194">
        <v>25</v>
      </c>
      <c r="F57" s="349"/>
      <c r="G57" s="181"/>
      <c r="H57" s="182"/>
      <c r="I57" s="181"/>
      <c r="J57" s="199"/>
      <c r="K57" s="181"/>
      <c r="L57" s="315"/>
      <c r="M57" s="316"/>
      <c r="N57" s="316"/>
      <c r="O57" s="316"/>
      <c r="P57" s="316"/>
      <c r="Q57" s="316"/>
    </row>
    <row r="58" spans="1:1024" x14ac:dyDescent="0.25">
      <c r="A58" s="176" t="s">
        <v>265</v>
      </c>
      <c r="B58" s="253"/>
      <c r="C58" s="351" t="s">
        <v>287</v>
      </c>
      <c r="D58" s="325" t="s">
        <v>121</v>
      </c>
      <c r="E58" s="325">
        <v>2.75</v>
      </c>
      <c r="F58" s="325">
        <v>0.11</v>
      </c>
      <c r="G58" s="181"/>
      <c r="H58" s="181"/>
      <c r="I58" s="181"/>
      <c r="J58" s="181"/>
      <c r="K58" s="181"/>
      <c r="L58" s="315"/>
      <c r="M58" s="316"/>
      <c r="N58" s="316"/>
      <c r="O58" s="316"/>
      <c r="P58" s="316"/>
      <c r="Q58" s="316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 s="176">
        <v>27</v>
      </c>
      <c r="B59" s="186" t="s">
        <v>94</v>
      </c>
      <c r="C59" s="193" t="s">
        <v>288</v>
      </c>
      <c r="D59" s="194" t="s">
        <v>102</v>
      </c>
      <c r="E59" s="194">
        <v>25</v>
      </c>
      <c r="F59" s="325"/>
      <c r="G59" s="181"/>
      <c r="H59" s="182"/>
      <c r="I59" s="181"/>
      <c r="J59" s="257"/>
      <c r="K59" s="189"/>
      <c r="L59" s="315"/>
      <c r="M59" s="316"/>
      <c r="N59" s="316"/>
      <c r="O59" s="316"/>
      <c r="P59" s="316"/>
      <c r="Q59" s="316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 s="176" t="s">
        <v>265</v>
      </c>
      <c r="B60" s="253"/>
      <c r="C60" s="324" t="s">
        <v>289</v>
      </c>
      <c r="D60" s="325" t="s">
        <v>102</v>
      </c>
      <c r="E60" s="325">
        <v>26.25</v>
      </c>
      <c r="F60" s="325">
        <v>1.05</v>
      </c>
      <c r="G60" s="181"/>
      <c r="H60" s="181"/>
      <c r="I60" s="181"/>
      <c r="J60" s="181"/>
      <c r="K60" s="181"/>
      <c r="L60" s="315"/>
      <c r="M60" s="316"/>
      <c r="N60" s="316"/>
      <c r="O60" s="316"/>
      <c r="P60" s="316"/>
      <c r="Q60" s="316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176" t="s">
        <v>265</v>
      </c>
      <c r="B61" s="253"/>
      <c r="C61" s="324" t="s">
        <v>290</v>
      </c>
      <c r="D61" s="325" t="s">
        <v>121</v>
      </c>
      <c r="E61" s="326">
        <v>0.79</v>
      </c>
      <c r="F61" s="325">
        <v>0.03</v>
      </c>
      <c r="G61" s="181"/>
      <c r="H61" s="181"/>
      <c r="I61" s="181"/>
      <c r="J61" s="181"/>
      <c r="K61" s="181"/>
      <c r="L61" s="315"/>
      <c r="M61" s="316"/>
      <c r="N61" s="316"/>
      <c r="O61" s="316"/>
      <c r="P61" s="316"/>
      <c r="Q61" s="316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176">
        <v>28</v>
      </c>
      <c r="B62" s="186" t="s">
        <v>94</v>
      </c>
      <c r="C62" s="193" t="s">
        <v>291</v>
      </c>
      <c r="D62" s="194" t="s">
        <v>96</v>
      </c>
      <c r="E62" s="194">
        <v>25</v>
      </c>
      <c r="F62" s="208"/>
      <c r="G62" s="181"/>
      <c r="H62" s="182"/>
      <c r="I62" s="181"/>
      <c r="J62" s="257"/>
      <c r="K62" s="189"/>
      <c r="L62" s="315"/>
      <c r="M62" s="316"/>
      <c r="N62" s="316"/>
      <c r="O62" s="316"/>
      <c r="P62" s="316"/>
      <c r="Q62" s="316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176">
        <v>29</v>
      </c>
      <c r="B63" s="186" t="s">
        <v>94</v>
      </c>
      <c r="C63" s="193" t="s">
        <v>292</v>
      </c>
      <c r="D63" s="194" t="s">
        <v>102</v>
      </c>
      <c r="E63" s="194">
        <v>10</v>
      </c>
      <c r="F63" s="208"/>
      <c r="G63" s="189"/>
      <c r="H63" s="182"/>
      <c r="I63" s="189"/>
      <c r="J63" s="181"/>
      <c r="K63" s="181"/>
      <c r="L63" s="315"/>
      <c r="M63" s="316"/>
      <c r="N63" s="316"/>
      <c r="O63" s="316"/>
      <c r="P63" s="316"/>
      <c r="Q63" s="316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s="352" customFormat="1" ht="11.25" x14ac:dyDescent="0.2">
      <c r="A64" s="176">
        <v>30</v>
      </c>
      <c r="B64" s="186" t="s">
        <v>94</v>
      </c>
      <c r="C64" s="193" t="s">
        <v>293</v>
      </c>
      <c r="D64" s="194" t="s">
        <v>102</v>
      </c>
      <c r="E64" s="194">
        <v>250</v>
      </c>
      <c r="F64" s="329"/>
      <c r="G64" s="189"/>
      <c r="H64" s="182"/>
      <c r="I64" s="189"/>
      <c r="J64" s="199"/>
      <c r="K64" s="189"/>
      <c r="L64" s="315"/>
      <c r="M64" s="316"/>
      <c r="N64" s="316"/>
      <c r="O64" s="316"/>
      <c r="P64" s="316"/>
      <c r="Q64" s="316"/>
    </row>
    <row r="65" spans="1:1024" x14ac:dyDescent="0.25">
      <c r="A65" s="176" t="s">
        <v>265</v>
      </c>
      <c r="B65" s="253"/>
      <c r="C65" s="216" t="s">
        <v>294</v>
      </c>
      <c r="D65" s="189" t="s">
        <v>121</v>
      </c>
      <c r="E65" s="189">
        <v>82.5</v>
      </c>
      <c r="F65" s="329">
        <v>0.33</v>
      </c>
      <c r="G65" s="189"/>
      <c r="H65" s="189"/>
      <c r="I65" s="189"/>
      <c r="J65" s="189"/>
      <c r="K65" s="189"/>
      <c r="L65" s="315"/>
      <c r="M65" s="316"/>
      <c r="N65" s="316"/>
      <c r="O65" s="316"/>
      <c r="P65" s="316"/>
      <c r="Q65" s="316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s="354" customFormat="1" ht="11.25" x14ac:dyDescent="0.25">
      <c r="A66" s="176" t="s">
        <v>265</v>
      </c>
      <c r="B66" s="253"/>
      <c r="C66" s="353" t="s">
        <v>295</v>
      </c>
      <c r="D66" s="353" t="s">
        <v>133</v>
      </c>
      <c r="E66" s="181">
        <v>6</v>
      </c>
      <c r="F66" s="199">
        <v>2.1999999999999999E-2</v>
      </c>
      <c r="G66" s="199"/>
      <c r="H66" s="199"/>
      <c r="I66" s="199"/>
      <c r="J66" s="199"/>
      <c r="K66" s="199"/>
      <c r="L66" s="315"/>
      <c r="M66" s="316"/>
      <c r="N66" s="316"/>
      <c r="O66" s="316"/>
      <c r="P66" s="316"/>
      <c r="Q66" s="316"/>
    </row>
    <row r="67" spans="1:1024" s="282" customFormat="1" ht="11.25" x14ac:dyDescent="0.2">
      <c r="A67" s="176">
        <v>31</v>
      </c>
      <c r="B67" s="186" t="s">
        <v>94</v>
      </c>
      <c r="C67" s="278" t="s">
        <v>245</v>
      </c>
      <c r="D67" s="279" t="s">
        <v>121</v>
      </c>
      <c r="E67" s="194">
        <v>20</v>
      </c>
      <c r="F67" s="280"/>
      <c r="G67" s="280"/>
      <c r="H67" s="182"/>
      <c r="I67" s="281"/>
      <c r="J67" s="279"/>
      <c r="K67" s="280"/>
      <c r="L67" s="315"/>
      <c r="M67" s="316"/>
      <c r="N67" s="316"/>
      <c r="O67" s="316"/>
      <c r="P67" s="316"/>
      <c r="Q67" s="316"/>
      <c r="R67" s="355"/>
    </row>
    <row r="68" spans="1:1024" x14ac:dyDescent="0.25">
      <c r="A68" s="176" t="s">
        <v>265</v>
      </c>
      <c r="B68" s="253"/>
      <c r="C68" s="279" t="s">
        <v>246</v>
      </c>
      <c r="D68" s="279" t="s">
        <v>98</v>
      </c>
      <c r="E68" s="195">
        <v>3</v>
      </c>
      <c r="F68" s="280">
        <v>0.14285714285714299</v>
      </c>
      <c r="G68" s="280"/>
      <c r="H68" s="280"/>
      <c r="I68" s="281"/>
      <c r="J68" s="279"/>
      <c r="K68" s="280"/>
      <c r="L68" s="315"/>
      <c r="M68" s="316"/>
      <c r="N68" s="316"/>
      <c r="O68" s="316"/>
      <c r="P68" s="316"/>
      <c r="Q68" s="316"/>
      <c r="R68" s="355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70" spans="1:1024" s="242" customFormat="1" ht="11.25" x14ac:dyDescent="0.25">
      <c r="A70" s="309"/>
      <c r="B70" s="309"/>
      <c r="C70" s="307" t="s">
        <v>37</v>
      </c>
      <c r="D70" s="309"/>
      <c r="G70" s="309"/>
      <c r="H70" s="309"/>
      <c r="I70" s="309"/>
      <c r="J70" s="309"/>
      <c r="K70" s="309"/>
      <c r="L70" s="309"/>
      <c r="M70" s="355"/>
      <c r="N70" s="355"/>
      <c r="O70" s="355"/>
      <c r="P70" s="355"/>
      <c r="Q70" s="355"/>
    </row>
    <row r="71" spans="1:1024" x14ac:dyDescent="0.25">
      <c r="A71" s="309"/>
      <c r="B71" s="309"/>
      <c r="C71" s="308" t="s">
        <v>249</v>
      </c>
      <c r="D71" s="356"/>
      <c r="G71" s="309"/>
      <c r="I71" s="309"/>
      <c r="J71" s="309"/>
      <c r="K71" s="309"/>
      <c r="L71" s="309"/>
      <c r="M71" s="357"/>
      <c r="N71" s="358"/>
      <c r="O71" s="357"/>
      <c r="P71" s="357"/>
      <c r="Q71" s="357"/>
    </row>
    <row r="72" spans="1:1024" x14ac:dyDescent="0.25">
      <c r="C72" s="307" t="s">
        <v>250</v>
      </c>
      <c r="M72" s="359"/>
      <c r="N72" s="359"/>
      <c r="O72" s="359"/>
      <c r="P72" s="359"/>
      <c r="Q72" s="359"/>
    </row>
    <row r="73" spans="1:1024" x14ac:dyDescent="0.25">
      <c r="C73" s="311"/>
    </row>
    <row r="74" spans="1:1024" x14ac:dyDescent="0.25">
      <c r="C74" s="311" t="s">
        <v>251</v>
      </c>
    </row>
    <row r="75" spans="1:1024" x14ac:dyDescent="0.25">
      <c r="C75" s="311" t="s">
        <v>252</v>
      </c>
    </row>
    <row r="76" spans="1:1024" x14ac:dyDescent="0.25">
      <c r="C76" s="311"/>
    </row>
    <row r="77" spans="1:1024" x14ac:dyDescent="0.25">
      <c r="C77" s="311" t="s">
        <v>42</v>
      </c>
    </row>
    <row r="78" spans="1:1024" x14ac:dyDescent="0.25">
      <c r="C78" s="311" t="s">
        <v>253</v>
      </c>
    </row>
  </sheetData>
  <mergeCells count="10">
    <mergeCell ref="A1:G1"/>
    <mergeCell ref="E6:G6"/>
    <mergeCell ref="A7:P7"/>
    <mergeCell ref="A9:A10"/>
    <mergeCell ref="B9:B10"/>
    <mergeCell ref="C9:C10"/>
    <mergeCell ref="D9:D10"/>
    <mergeCell ref="E9:E10"/>
    <mergeCell ref="G9:L9"/>
    <mergeCell ref="M9:Q9"/>
  </mergeCells>
  <conditionalFormatting sqref="C74:C78">
    <cfRule type="duplicateValues" dxfId="7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36"/>
  <sheetViews>
    <sheetView view="pageBreakPreview" topLeftCell="A7" zoomScaleNormal="100" workbookViewId="0">
      <selection activeCell="A27" sqref="A27"/>
    </sheetView>
  </sheetViews>
  <sheetFormatPr defaultRowHeight="15" x14ac:dyDescent="0.25"/>
  <cols>
    <col min="1" max="1" width="4" style="96"/>
    <col min="2" max="2" width="5.28515625" style="96"/>
    <col min="3" max="3" width="46.140625" style="153"/>
    <col min="4" max="4" width="5.28515625" style="96"/>
    <col min="5" max="5" width="7.28515625" style="96"/>
    <col min="6" max="6" width="0" style="96" hidden="1"/>
    <col min="7" max="7" width="6.85546875" style="154"/>
    <col min="8" max="9" width="6.7109375" style="96"/>
    <col min="10" max="10" width="5" style="96"/>
    <col min="11" max="11" width="5.7109375" style="96"/>
    <col min="12" max="12" width="5.28515625" style="96"/>
    <col min="13" max="13" width="5" style="96"/>
    <col min="14" max="14" width="7.85546875" style="96"/>
    <col min="15" max="15" width="6.5703125" style="96"/>
    <col min="16" max="17" width="7.85546875" style="96"/>
    <col min="18" max="256" width="8.5703125" style="96"/>
    <col min="257" max="257" width="4" style="96"/>
    <col min="258" max="258" width="5.28515625" style="96"/>
    <col min="259" max="259" width="34.42578125" style="96"/>
    <col min="260" max="260" width="5.28515625" style="96"/>
    <col min="261" max="261" width="7.28515625" style="96"/>
    <col min="262" max="262" width="0" style="96" hidden="1"/>
    <col min="263" max="263" width="6.85546875" style="96"/>
    <col min="264" max="265" width="6.7109375" style="96"/>
    <col min="266" max="266" width="7.7109375" style="96"/>
    <col min="267" max="267" width="5.7109375" style="96"/>
    <col min="268" max="268" width="5.28515625" style="96"/>
    <col min="269" max="273" width="7.85546875" style="96"/>
    <col min="274" max="512" width="8.5703125" style="96"/>
    <col min="513" max="513" width="4" style="96"/>
    <col min="514" max="514" width="5.28515625" style="96"/>
    <col min="515" max="515" width="34.42578125" style="96"/>
    <col min="516" max="516" width="5.28515625" style="96"/>
    <col min="517" max="517" width="7.28515625" style="96"/>
    <col min="518" max="518" width="0" style="96" hidden="1"/>
    <col min="519" max="519" width="6.85546875" style="96"/>
    <col min="520" max="521" width="6.7109375" style="96"/>
    <col min="522" max="522" width="7.7109375" style="96"/>
    <col min="523" max="523" width="5.7109375" style="96"/>
    <col min="524" max="524" width="5.28515625" style="96"/>
    <col min="525" max="529" width="7.85546875" style="96"/>
    <col min="530" max="768" width="8.5703125" style="96"/>
    <col min="769" max="769" width="4" style="96"/>
    <col min="770" max="770" width="5.28515625" style="96"/>
    <col min="771" max="771" width="34.42578125" style="96"/>
    <col min="772" max="772" width="5.28515625" style="96"/>
    <col min="773" max="773" width="7.28515625" style="96"/>
    <col min="774" max="774" width="0" style="96" hidden="1"/>
    <col min="775" max="775" width="6.85546875" style="96"/>
    <col min="776" max="777" width="6.7109375" style="96"/>
    <col min="778" max="778" width="7.7109375" style="96"/>
    <col min="779" max="779" width="5.7109375" style="96"/>
    <col min="780" max="780" width="5.28515625" style="96"/>
    <col min="781" max="785" width="7.85546875" style="96"/>
    <col min="786" max="1025" width="8.5703125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2"/>
      <c r="H1" s="155">
        <v>3</v>
      </c>
      <c r="I1" s="156"/>
      <c r="J1" s="156"/>
      <c r="K1" s="156"/>
      <c r="L1" s="156"/>
      <c r="M1" s="156"/>
    </row>
    <row r="2" spans="1:1024" x14ac:dyDescent="0.25">
      <c r="A2" s="158" t="s">
        <v>31</v>
      </c>
      <c r="B2" s="159"/>
      <c r="C2" s="159"/>
      <c r="D2" s="159"/>
      <c r="E2" s="159"/>
      <c r="F2" s="159"/>
      <c r="G2" s="160"/>
      <c r="H2" s="97"/>
      <c r="I2" s="156"/>
      <c r="J2" s="156"/>
      <c r="K2" s="156"/>
      <c r="L2" s="156"/>
      <c r="M2" s="15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024" ht="23.25" customHeight="1" x14ac:dyDescent="0.25">
      <c r="A6" s="158"/>
      <c r="B6" s="102"/>
      <c r="C6" s="163" t="s">
        <v>76</v>
      </c>
      <c r="D6" s="360" t="s">
        <v>77</v>
      </c>
      <c r="E6" s="1" t="s">
        <v>78</v>
      </c>
      <c r="F6" s="1"/>
      <c r="G6" s="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" customHeight="1" x14ac:dyDescent="0.25">
      <c r="A7" s="33" t="s">
        <v>79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165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4" customHeight="1" x14ac:dyDescent="0.25">
      <c r="A8" s="361" t="s">
        <v>60</v>
      </c>
      <c r="B8" s="362"/>
      <c r="C8" s="362"/>
      <c r="D8" s="362"/>
      <c r="E8" s="362"/>
      <c r="F8" s="102"/>
      <c r="G8" s="102"/>
      <c r="H8" s="102"/>
      <c r="I8" s="102"/>
      <c r="J8" s="102"/>
      <c r="K8" s="102"/>
      <c r="L8" s="102"/>
      <c r="M8" s="102"/>
      <c r="N8" s="168"/>
      <c r="O8"/>
      <c r="P8" s="102"/>
      <c r="Q8" s="169" t="s">
        <v>80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">
      <c r="A9" s="32" t="s">
        <v>33</v>
      </c>
      <c r="B9" s="27" t="s">
        <v>81</v>
      </c>
      <c r="C9" s="28" t="s">
        <v>82</v>
      </c>
      <c r="D9" s="25" t="s">
        <v>83</v>
      </c>
      <c r="E9" s="27" t="s">
        <v>84</v>
      </c>
      <c r="F9" s="363">
        <v>1</v>
      </c>
      <c r="G9" s="29" t="s">
        <v>85</v>
      </c>
      <c r="H9" s="29"/>
      <c r="I9" s="29"/>
      <c r="J9" s="29"/>
      <c r="K9" s="29"/>
      <c r="L9" s="29"/>
      <c r="M9" s="29" t="s">
        <v>86</v>
      </c>
      <c r="N9" s="29"/>
      <c r="O9" s="29"/>
      <c r="P9" s="29"/>
      <c r="Q9" s="29"/>
    </row>
    <row r="10" spans="1:1024" ht="86.25" customHeight="1" x14ac:dyDescent="0.25">
      <c r="A10" s="32"/>
      <c r="B10" s="27"/>
      <c r="C10" s="28"/>
      <c r="D10" s="25"/>
      <c r="E10" s="27"/>
      <c r="F10" s="363">
        <v>1</v>
      </c>
      <c r="G10" s="364" t="s">
        <v>87</v>
      </c>
      <c r="H10" s="365" t="s">
        <v>88</v>
      </c>
      <c r="I10" s="365" t="s">
        <v>89</v>
      </c>
      <c r="J10" s="365" t="s">
        <v>90</v>
      </c>
      <c r="K10" s="365" t="s">
        <v>91</v>
      </c>
      <c r="L10" s="366" t="s">
        <v>92</v>
      </c>
      <c r="M10" s="364" t="s">
        <v>93</v>
      </c>
      <c r="N10" s="365" t="s">
        <v>89</v>
      </c>
      <c r="O10" s="365" t="s">
        <v>90</v>
      </c>
      <c r="P10" s="365" t="s">
        <v>91</v>
      </c>
      <c r="Q10" s="366" t="s">
        <v>92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367">
        <v>1</v>
      </c>
      <c r="B11" s="367">
        <f>A11+1</f>
        <v>2</v>
      </c>
      <c r="C11" s="368">
        <f>B11+1</f>
        <v>3</v>
      </c>
      <c r="D11" s="367">
        <f>C11+1</f>
        <v>4</v>
      </c>
      <c r="E11" s="367">
        <f>D11+1</f>
        <v>5</v>
      </c>
      <c r="F11" s="369">
        <v>1</v>
      </c>
      <c r="G11" s="370">
        <f>E11+1</f>
        <v>6</v>
      </c>
      <c r="H11" s="371">
        <f t="shared" ref="H11:Q11" si="0">G11+1</f>
        <v>7</v>
      </c>
      <c r="I11" s="371">
        <f t="shared" si="0"/>
        <v>8</v>
      </c>
      <c r="J11" s="371">
        <f t="shared" si="0"/>
        <v>9</v>
      </c>
      <c r="K11" s="372">
        <f t="shared" si="0"/>
        <v>10</v>
      </c>
      <c r="L11" s="367">
        <f t="shared" si="0"/>
        <v>11</v>
      </c>
      <c r="M11" s="370">
        <f t="shared" si="0"/>
        <v>12</v>
      </c>
      <c r="N11" s="371">
        <f t="shared" si="0"/>
        <v>13</v>
      </c>
      <c r="O11" s="371">
        <f t="shared" si="0"/>
        <v>14</v>
      </c>
      <c r="P11" s="371">
        <f t="shared" si="0"/>
        <v>15</v>
      </c>
      <c r="Q11" s="372">
        <f t="shared" si="0"/>
        <v>16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206" customFormat="1" ht="23.25" customHeight="1" x14ac:dyDescent="0.2">
      <c r="A12" s="176">
        <v>1</v>
      </c>
      <c r="B12" s="207" t="s">
        <v>94</v>
      </c>
      <c r="C12" s="373" t="s">
        <v>296</v>
      </c>
      <c r="D12" s="374" t="s">
        <v>121</v>
      </c>
      <c r="E12" s="261">
        <v>10</v>
      </c>
      <c r="F12" s="195"/>
      <c r="G12" s="181"/>
      <c r="H12" s="181"/>
      <c r="I12" s="181"/>
      <c r="J12" s="181"/>
      <c r="K12" s="181"/>
      <c r="L12" s="315"/>
      <c r="M12" s="316"/>
      <c r="N12" s="316"/>
      <c r="O12" s="316"/>
      <c r="P12" s="316"/>
      <c r="Q12" s="316"/>
    </row>
    <row r="13" spans="1:1024" s="350" customFormat="1" ht="21.75" customHeight="1" x14ac:dyDescent="0.2">
      <c r="A13" s="176" t="s">
        <v>265</v>
      </c>
      <c r="B13" s="207"/>
      <c r="C13" s="259" t="s">
        <v>297</v>
      </c>
      <c r="D13" s="260"/>
      <c r="E13" s="261"/>
      <c r="F13" s="324"/>
      <c r="G13" s="198"/>
      <c r="H13" s="375"/>
      <c r="I13" s="227"/>
      <c r="J13" s="227"/>
      <c r="K13" s="198"/>
      <c r="L13" s="315"/>
      <c r="M13" s="316"/>
      <c r="N13" s="316"/>
      <c r="O13" s="316"/>
      <c r="P13" s="316"/>
      <c r="Q13" s="316"/>
    </row>
    <row r="14" spans="1:1024" s="376" customFormat="1" ht="11.25" x14ac:dyDescent="0.2">
      <c r="A14" s="176">
        <v>2</v>
      </c>
      <c r="B14" s="207" t="s">
        <v>94</v>
      </c>
      <c r="C14" s="259" t="s">
        <v>298</v>
      </c>
      <c r="D14" s="260" t="s">
        <v>121</v>
      </c>
      <c r="E14" s="261">
        <v>8</v>
      </c>
      <c r="F14" s="189"/>
      <c r="G14" s="195"/>
      <c r="H14" s="375"/>
      <c r="I14" s="195"/>
      <c r="J14" s="195"/>
      <c r="K14" s="195"/>
      <c r="L14" s="315"/>
      <c r="M14" s="316"/>
      <c r="N14" s="316"/>
      <c r="O14" s="316"/>
      <c r="P14" s="316"/>
      <c r="Q14" s="316"/>
    </row>
    <row r="15" spans="1:1024" s="378" customFormat="1" ht="11.25" x14ac:dyDescent="0.2">
      <c r="A15" s="176">
        <v>3</v>
      </c>
      <c r="B15" s="207" t="s">
        <v>94</v>
      </c>
      <c r="C15" s="259" t="s">
        <v>299</v>
      </c>
      <c r="D15" s="260" t="s">
        <v>98</v>
      </c>
      <c r="E15" s="261">
        <v>1</v>
      </c>
      <c r="F15" s="189"/>
      <c r="G15" s="195"/>
      <c r="H15" s="375"/>
      <c r="I15" s="195"/>
      <c r="J15" s="195"/>
      <c r="K15" s="195"/>
      <c r="L15" s="315"/>
      <c r="M15" s="316"/>
      <c r="N15" s="316"/>
      <c r="O15" s="316"/>
      <c r="P15" s="316"/>
      <c r="Q15" s="316"/>
      <c r="R15" s="377"/>
      <c r="S15" s="377"/>
    </row>
    <row r="16" spans="1:1024" s="338" customFormat="1" ht="22.5" x14ac:dyDescent="0.2">
      <c r="A16" s="176">
        <v>4</v>
      </c>
      <c r="B16" s="207" t="s">
        <v>94</v>
      </c>
      <c r="C16" s="259" t="s">
        <v>300</v>
      </c>
      <c r="D16" s="260" t="s">
        <v>96</v>
      </c>
      <c r="E16" s="261">
        <v>20</v>
      </c>
      <c r="F16" s="337"/>
      <c r="G16" s="195"/>
      <c r="H16" s="375"/>
      <c r="I16" s="195"/>
      <c r="J16" s="195"/>
      <c r="K16" s="195"/>
      <c r="L16" s="315"/>
      <c r="M16" s="316"/>
      <c r="N16" s="316"/>
      <c r="O16" s="316"/>
      <c r="P16" s="316"/>
      <c r="Q16" s="316"/>
    </row>
    <row r="17" spans="1:1024" ht="16.5" customHeight="1" x14ac:dyDescent="0.25">
      <c r="A17" s="176">
        <v>5</v>
      </c>
      <c r="B17" s="207" t="s">
        <v>94</v>
      </c>
      <c r="C17" s="379" t="s">
        <v>301</v>
      </c>
      <c r="D17" s="181" t="s">
        <v>121</v>
      </c>
      <c r="E17" s="195">
        <v>6</v>
      </c>
      <c r="F17" s="181"/>
      <c r="G17" s="195"/>
      <c r="H17" s="375"/>
      <c r="I17" s="195"/>
      <c r="J17" s="195"/>
      <c r="K17" s="195"/>
      <c r="L17" s="315"/>
      <c r="M17" s="316"/>
      <c r="N17" s="316"/>
      <c r="O17" s="316"/>
      <c r="P17" s="316"/>
      <c r="Q17" s="316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8.75" customHeight="1" x14ac:dyDescent="0.25">
      <c r="A18" s="176">
        <v>6</v>
      </c>
      <c r="B18" s="207" t="s">
        <v>94</v>
      </c>
      <c r="C18" s="259" t="s">
        <v>302</v>
      </c>
      <c r="D18" s="260" t="s">
        <v>121</v>
      </c>
      <c r="E18" s="261">
        <v>1.5</v>
      </c>
      <c r="F18" s="337"/>
      <c r="G18" s="195"/>
      <c r="H18" s="375"/>
      <c r="I18" s="195"/>
      <c r="J18" s="195"/>
      <c r="K18" s="195"/>
      <c r="L18" s="315"/>
      <c r="M18" s="316"/>
      <c r="N18" s="316"/>
      <c r="O18" s="316"/>
      <c r="P18" s="316"/>
      <c r="Q18" s="316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 s="176">
        <v>7</v>
      </c>
      <c r="B19" s="207" t="s">
        <v>94</v>
      </c>
      <c r="C19" s="259" t="s">
        <v>303</v>
      </c>
      <c r="D19" s="260" t="s">
        <v>304</v>
      </c>
      <c r="E19" s="261">
        <v>1</v>
      </c>
      <c r="F19" s="337"/>
      <c r="G19" s="195"/>
      <c r="H19" s="375"/>
      <c r="I19" s="195"/>
      <c r="J19" s="195"/>
      <c r="K19" s="195"/>
      <c r="L19" s="315"/>
      <c r="M19" s="316"/>
      <c r="N19" s="316"/>
      <c r="O19" s="316"/>
      <c r="P19" s="316"/>
      <c r="Q19" s="316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3.75" customHeight="1" x14ac:dyDescent="0.25">
      <c r="A20" s="176">
        <v>8</v>
      </c>
      <c r="B20" s="207" t="s">
        <v>94</v>
      </c>
      <c r="C20" s="379" t="s">
        <v>305</v>
      </c>
      <c r="D20" s="181" t="s">
        <v>96</v>
      </c>
      <c r="E20" s="181">
        <v>100</v>
      </c>
      <c r="F20" s="181"/>
      <c r="G20" s="195"/>
      <c r="H20" s="375"/>
      <c r="I20" s="195"/>
      <c r="J20" s="195"/>
      <c r="K20" s="195"/>
      <c r="L20" s="315"/>
      <c r="M20" s="316"/>
      <c r="N20" s="316"/>
      <c r="O20" s="316"/>
      <c r="P20" s="316"/>
      <c r="Q20" s="316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241" customFormat="1" ht="18" customHeight="1" x14ac:dyDescent="0.2">
      <c r="A21" s="176">
        <v>9</v>
      </c>
      <c r="B21" s="207" t="s">
        <v>94</v>
      </c>
      <c r="C21" s="259" t="s">
        <v>306</v>
      </c>
      <c r="D21" s="260" t="s">
        <v>98</v>
      </c>
      <c r="E21" s="261">
        <v>50</v>
      </c>
      <c r="F21" s="198"/>
      <c r="G21" s="181"/>
      <c r="H21" s="375"/>
      <c r="I21" s="181"/>
      <c r="J21" s="181"/>
      <c r="K21" s="181"/>
      <c r="L21" s="315"/>
      <c r="M21" s="316"/>
      <c r="N21" s="316"/>
      <c r="O21" s="316"/>
      <c r="P21" s="316"/>
      <c r="Q21" s="316"/>
    </row>
    <row r="22" spans="1:1024" s="252" customFormat="1" ht="33" customHeight="1" x14ac:dyDescent="0.25">
      <c r="A22" s="176">
        <v>10</v>
      </c>
      <c r="B22" s="207" t="s">
        <v>94</v>
      </c>
      <c r="C22" s="380" t="s">
        <v>307</v>
      </c>
      <c r="D22" s="187" t="s">
        <v>102</v>
      </c>
      <c r="E22" s="188">
        <v>400</v>
      </c>
      <c r="F22" s="250"/>
      <c r="G22" s="317"/>
      <c r="H22" s="375"/>
      <c r="I22" s="318"/>
      <c r="J22" s="238"/>
      <c r="K22" s="317"/>
      <c r="L22" s="315"/>
      <c r="M22" s="316"/>
      <c r="N22" s="316"/>
      <c r="O22" s="316"/>
      <c r="P22" s="316"/>
      <c r="Q22" s="316"/>
    </row>
    <row r="23" spans="1:1024" s="320" customFormat="1" ht="11.25" x14ac:dyDescent="0.25">
      <c r="A23" s="176" t="s">
        <v>265</v>
      </c>
      <c r="B23" s="247"/>
      <c r="C23" s="247" t="s">
        <v>308</v>
      </c>
      <c r="D23" s="247" t="s">
        <v>133</v>
      </c>
      <c r="E23" s="250">
        <v>60</v>
      </c>
      <c r="F23" s="250">
        <v>0.15</v>
      </c>
      <c r="G23" s="317"/>
      <c r="H23" s="317"/>
      <c r="I23" s="317"/>
      <c r="J23" s="317"/>
      <c r="K23" s="317"/>
      <c r="L23" s="381"/>
      <c r="M23" s="382"/>
      <c r="N23" s="184"/>
      <c r="O23" s="184"/>
      <c r="P23" s="184"/>
      <c r="Q23" s="383"/>
    </row>
    <row r="24" spans="1:1024" s="252" customFormat="1" ht="33.75" x14ac:dyDescent="0.25">
      <c r="A24" s="176">
        <v>11</v>
      </c>
      <c r="B24" s="207" t="s">
        <v>94</v>
      </c>
      <c r="C24" s="380" t="s">
        <v>309</v>
      </c>
      <c r="D24" s="187" t="s">
        <v>102</v>
      </c>
      <c r="E24" s="188">
        <v>400</v>
      </c>
      <c r="F24" s="250"/>
      <c r="G24" s="250"/>
      <c r="H24" s="375"/>
      <c r="I24" s="250"/>
      <c r="J24" s="280"/>
      <c r="K24" s="247"/>
      <c r="L24" s="315"/>
      <c r="M24" s="316"/>
      <c r="N24" s="316"/>
      <c r="O24" s="316"/>
      <c r="P24" s="316"/>
      <c r="Q24" s="316"/>
    </row>
    <row r="25" spans="1:1024" s="320" customFormat="1" ht="11.25" x14ac:dyDescent="0.25">
      <c r="A25" s="176" t="s">
        <v>265</v>
      </c>
      <c r="B25" s="247"/>
      <c r="C25" s="247" t="s">
        <v>310</v>
      </c>
      <c r="D25" s="247" t="s">
        <v>102</v>
      </c>
      <c r="E25" s="250">
        <v>420</v>
      </c>
      <c r="F25" s="250">
        <v>1.05</v>
      </c>
      <c r="G25" s="250"/>
      <c r="H25" s="250"/>
      <c r="I25" s="250"/>
      <c r="J25" s="250"/>
      <c r="K25" s="250"/>
      <c r="L25" s="381"/>
      <c r="M25" s="382"/>
      <c r="N25" s="184"/>
      <c r="O25" s="184"/>
      <c r="P25" s="184"/>
      <c r="Q25" s="383"/>
    </row>
    <row r="26" spans="1:1024" x14ac:dyDescent="0.25">
      <c r="A26" s="176" t="s">
        <v>265</v>
      </c>
      <c r="B26" s="247"/>
      <c r="C26" s="247" t="s">
        <v>311</v>
      </c>
      <c r="D26" s="247" t="s">
        <v>133</v>
      </c>
      <c r="E26" s="250">
        <v>2000</v>
      </c>
      <c r="F26" s="250">
        <v>5</v>
      </c>
      <c r="G26" s="247"/>
      <c r="H26" s="247"/>
      <c r="I26" s="247"/>
      <c r="J26" s="250"/>
      <c r="K26" s="250"/>
      <c r="L26" s="381"/>
      <c r="M26" s="382"/>
      <c r="N26" s="184"/>
      <c r="O26" s="184"/>
      <c r="P26" s="184"/>
      <c r="Q26" s="383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/>
      <c r="B27"/>
      <c r="C27" s="311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242" customFormat="1" ht="11.25" x14ac:dyDescent="0.25">
      <c r="A28" s="309"/>
      <c r="B28" s="309"/>
      <c r="C28" s="307" t="s">
        <v>37</v>
      </c>
      <c r="D28" s="309"/>
      <c r="G28" s="309"/>
      <c r="H28" s="309"/>
      <c r="I28" s="309"/>
      <c r="J28" s="309"/>
      <c r="K28" s="309"/>
      <c r="L28" s="309"/>
      <c r="M28" s="355"/>
      <c r="N28" s="355"/>
      <c r="O28" s="355"/>
      <c r="P28" s="355"/>
      <c r="Q28" s="355"/>
    </row>
    <row r="29" spans="1:1024" x14ac:dyDescent="0.25">
      <c r="A29" s="309"/>
      <c r="B29" s="309"/>
      <c r="C29" s="308" t="s">
        <v>249</v>
      </c>
      <c r="D29" s="356"/>
      <c r="G29" s="309"/>
      <c r="I29" s="309"/>
      <c r="J29" s="309"/>
      <c r="K29" s="309"/>
      <c r="L29" s="309"/>
      <c r="M29" s="357"/>
      <c r="N29" s="358"/>
      <c r="O29" s="357"/>
      <c r="P29" s="357"/>
      <c r="Q29" s="357"/>
    </row>
    <row r="30" spans="1:1024" x14ac:dyDescent="0.25">
      <c r="C30" s="307" t="s">
        <v>250</v>
      </c>
      <c r="G30"/>
      <c r="M30" s="359"/>
      <c r="N30" s="359"/>
      <c r="O30" s="359"/>
      <c r="P30" s="359"/>
      <c r="Q30" s="359"/>
    </row>
    <row r="31" spans="1:1024" x14ac:dyDescent="0.25">
      <c r="C31" s="311"/>
      <c r="G31"/>
    </row>
    <row r="32" spans="1:1024" x14ac:dyDescent="0.25">
      <c r="C32" s="311" t="s">
        <v>251</v>
      </c>
      <c r="G32"/>
    </row>
    <row r="33" spans="3:7" x14ac:dyDescent="0.25">
      <c r="C33" s="311" t="s">
        <v>252</v>
      </c>
      <c r="G33"/>
    </row>
    <row r="34" spans="3:7" x14ac:dyDescent="0.25">
      <c r="C34" s="311"/>
      <c r="G34"/>
    </row>
    <row r="35" spans="3:7" x14ac:dyDescent="0.25">
      <c r="C35" s="311" t="s">
        <v>42</v>
      </c>
      <c r="G35"/>
    </row>
    <row r="36" spans="3:7" x14ac:dyDescent="0.25">
      <c r="C36" s="311" t="s">
        <v>253</v>
      </c>
      <c r="G36"/>
    </row>
  </sheetData>
  <mergeCells count="10">
    <mergeCell ref="A1:G1"/>
    <mergeCell ref="E6:G6"/>
    <mergeCell ref="A7:P7"/>
    <mergeCell ref="A9:A10"/>
    <mergeCell ref="B9:B10"/>
    <mergeCell ref="C9:C10"/>
    <mergeCell ref="D9:D10"/>
    <mergeCell ref="E9:E10"/>
    <mergeCell ref="G9:L9"/>
    <mergeCell ref="M9:Q9"/>
  </mergeCells>
  <conditionalFormatting sqref="C32:C36">
    <cfRule type="duplicateValues" dxfId="6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75"/>
  <sheetViews>
    <sheetView view="pageBreakPreview" topLeftCell="A37" zoomScaleNormal="100" workbookViewId="0">
      <selection activeCell="A71" sqref="A71"/>
    </sheetView>
  </sheetViews>
  <sheetFormatPr defaultRowHeight="15" x14ac:dyDescent="0.25"/>
  <cols>
    <col min="1" max="1" width="4" style="96"/>
    <col min="2" max="2" width="5.28515625" style="96"/>
    <col min="3" max="3" width="46.140625" style="153"/>
    <col min="4" max="4" width="5.28515625" style="96"/>
    <col min="5" max="5" width="7.28515625" style="96"/>
    <col min="6" max="6" width="0" style="96" hidden="1"/>
    <col min="7" max="7" width="6.85546875" style="154"/>
    <col min="8" max="9" width="6.7109375" style="96"/>
    <col min="10" max="10" width="6.28515625" style="96"/>
    <col min="11" max="11" width="5.7109375" style="96"/>
    <col min="12" max="12" width="6.7109375" style="96"/>
    <col min="13" max="13" width="5.5703125" style="96"/>
    <col min="14" max="15" width="6.140625" style="96"/>
    <col min="16" max="16" width="7.85546875" style="96"/>
    <col min="17" max="17" width="7.140625" style="96"/>
    <col min="18" max="255" width="8.5703125" style="96"/>
    <col min="256" max="256" width="4" style="96"/>
    <col min="257" max="257" width="5.28515625" style="96"/>
    <col min="258" max="258" width="34.42578125" style="96"/>
    <col min="259" max="259" width="5.28515625" style="96"/>
    <col min="260" max="260" width="7.28515625" style="96"/>
    <col min="261" max="261" width="0" style="96" hidden="1"/>
    <col min="262" max="262" width="6.85546875" style="96"/>
    <col min="263" max="264" width="6.7109375" style="96"/>
    <col min="265" max="265" width="7.7109375" style="96"/>
    <col min="266" max="266" width="5.7109375" style="96"/>
    <col min="267" max="267" width="5.28515625" style="96"/>
    <col min="268" max="272" width="7.85546875" style="96"/>
    <col min="273" max="511" width="8.5703125" style="96"/>
    <col min="512" max="512" width="4" style="96"/>
    <col min="513" max="513" width="5.28515625" style="96"/>
    <col min="514" max="514" width="34.42578125" style="96"/>
    <col min="515" max="515" width="5.28515625" style="96"/>
    <col min="516" max="516" width="7.28515625" style="96"/>
    <col min="517" max="517" width="0" style="96" hidden="1"/>
    <col min="518" max="518" width="6.85546875" style="96"/>
    <col min="519" max="520" width="6.7109375" style="96"/>
    <col min="521" max="521" width="7.7109375" style="96"/>
    <col min="522" max="522" width="5.7109375" style="96"/>
    <col min="523" max="523" width="5.28515625" style="96"/>
    <col min="524" max="528" width="7.85546875" style="96"/>
    <col min="529" max="767" width="8.5703125" style="96"/>
    <col min="768" max="768" width="4" style="96"/>
    <col min="769" max="769" width="5.28515625" style="96"/>
    <col min="770" max="770" width="34.42578125" style="96"/>
    <col min="771" max="771" width="5.28515625" style="96"/>
    <col min="772" max="772" width="7.28515625" style="96"/>
    <col min="773" max="773" width="0" style="96" hidden="1"/>
    <col min="774" max="774" width="6.85546875" style="96"/>
    <col min="775" max="776" width="6.7109375" style="96"/>
    <col min="777" max="777" width="7.7109375" style="96"/>
    <col min="778" max="778" width="5.7109375" style="96"/>
    <col min="779" max="779" width="5.28515625" style="96"/>
    <col min="780" max="784" width="7.85546875" style="96"/>
    <col min="785" max="1023" width="8.5703125" style="96"/>
    <col min="1024" max="1025" width="4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2"/>
      <c r="H1" s="155">
        <f>kpdv!A16</f>
        <v>4</v>
      </c>
      <c r="I1" s="156"/>
      <c r="J1" s="156"/>
      <c r="K1" s="156"/>
      <c r="L1" s="156"/>
      <c r="M1" s="156"/>
    </row>
    <row r="2" spans="1:1024" x14ac:dyDescent="0.25">
      <c r="A2" s="158" t="s">
        <v>31</v>
      </c>
      <c r="B2" s="159"/>
      <c r="C2" s="159"/>
      <c r="D2" s="159"/>
      <c r="E2" s="159"/>
      <c r="F2" s="159"/>
      <c r="G2" s="160"/>
      <c r="H2" s="97"/>
      <c r="I2" s="156"/>
      <c r="J2" s="156"/>
      <c r="K2" s="156"/>
      <c r="L2" s="156"/>
      <c r="M2" s="15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024" ht="14.25" customHeight="1" x14ac:dyDescent="0.25">
      <c r="A6" s="158"/>
      <c r="B6" s="102"/>
      <c r="C6" s="163" t="s">
        <v>76</v>
      </c>
      <c r="D6" s="164" t="s">
        <v>77</v>
      </c>
      <c r="E6" s="1" t="s">
        <v>78</v>
      </c>
      <c r="F6" s="1"/>
      <c r="G6" s="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33" t="s">
        <v>79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165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6" t="s">
        <v>61</v>
      </c>
      <c r="B8" s="167"/>
      <c r="C8" s="167"/>
      <c r="D8" s="167"/>
      <c r="E8" s="167"/>
      <c r="F8" s="102"/>
      <c r="G8" s="102"/>
      <c r="H8" s="102"/>
      <c r="I8" s="102"/>
      <c r="J8" s="102"/>
      <c r="K8" s="102"/>
      <c r="L8" s="102"/>
      <c r="M8" s="102"/>
      <c r="N8" s="168"/>
      <c r="O8" s="102"/>
      <c r="P8" s="102"/>
      <c r="Q8" s="169" t="s">
        <v>80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">
      <c r="A9" s="32" t="s">
        <v>33</v>
      </c>
      <c r="B9" s="32" t="s">
        <v>81</v>
      </c>
      <c r="C9" s="30" t="s">
        <v>82</v>
      </c>
      <c r="D9" s="31" t="s">
        <v>83</v>
      </c>
      <c r="E9" s="32" t="s">
        <v>84</v>
      </c>
      <c r="F9" s="312">
        <v>1</v>
      </c>
      <c r="G9" s="29" t="s">
        <v>85</v>
      </c>
      <c r="H9" s="29"/>
      <c r="I9" s="29"/>
      <c r="J9" s="29"/>
      <c r="K9" s="29"/>
      <c r="L9" s="29"/>
      <c r="M9" s="29" t="s">
        <v>86</v>
      </c>
      <c r="N9" s="29"/>
      <c r="O9" s="29"/>
      <c r="P9" s="29"/>
      <c r="Q9" s="29"/>
    </row>
    <row r="10" spans="1:1024" ht="78" customHeight="1" x14ac:dyDescent="0.25">
      <c r="A10" s="32"/>
      <c r="B10" s="32"/>
      <c r="C10" s="30"/>
      <c r="D10" s="31"/>
      <c r="E10" s="32"/>
      <c r="F10" s="313">
        <v>1</v>
      </c>
      <c r="G10" s="171" t="s">
        <v>87</v>
      </c>
      <c r="H10" s="172" t="s">
        <v>88</v>
      </c>
      <c r="I10" s="172" t="s">
        <v>89</v>
      </c>
      <c r="J10" s="172" t="s">
        <v>90</v>
      </c>
      <c r="K10" s="172" t="s">
        <v>91</v>
      </c>
      <c r="L10" s="173" t="s">
        <v>92</v>
      </c>
      <c r="M10" s="171" t="s">
        <v>93</v>
      </c>
      <c r="N10" s="172" t="s">
        <v>89</v>
      </c>
      <c r="O10" s="172" t="s">
        <v>90</v>
      </c>
      <c r="P10" s="172" t="s">
        <v>91</v>
      </c>
      <c r="Q10" s="173" t="s">
        <v>92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384">
        <v>1</v>
      </c>
      <c r="B11" s="385">
        <f>A11+1</f>
        <v>2</v>
      </c>
      <c r="C11" s="386">
        <f>B11+1</f>
        <v>3</v>
      </c>
      <c r="D11" s="385">
        <f>C11+1</f>
        <v>4</v>
      </c>
      <c r="E11" s="385">
        <f>D11+1</f>
        <v>5</v>
      </c>
      <c r="F11" s="387">
        <v>1</v>
      </c>
      <c r="G11" s="388">
        <f>E11+1</f>
        <v>6</v>
      </c>
      <c r="H11" s="174">
        <f t="shared" ref="H11:Q11" si="0">G11+1</f>
        <v>7</v>
      </c>
      <c r="I11" s="174">
        <f t="shared" si="0"/>
        <v>8</v>
      </c>
      <c r="J11" s="174">
        <f t="shared" si="0"/>
        <v>9</v>
      </c>
      <c r="K11" s="384">
        <f t="shared" si="0"/>
        <v>10</v>
      </c>
      <c r="L11" s="389">
        <f t="shared" si="0"/>
        <v>11</v>
      </c>
      <c r="M11" s="388">
        <f t="shared" si="0"/>
        <v>12</v>
      </c>
      <c r="N11" s="174">
        <f t="shared" si="0"/>
        <v>13</v>
      </c>
      <c r="O11" s="174">
        <f t="shared" si="0"/>
        <v>14</v>
      </c>
      <c r="P11" s="174">
        <f t="shared" si="0"/>
        <v>15</v>
      </c>
      <c r="Q11" s="174">
        <f t="shared" si="0"/>
        <v>16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206" customFormat="1" ht="11.25" x14ac:dyDescent="0.2">
      <c r="A12" s="176">
        <v>1</v>
      </c>
      <c r="B12" s="207" t="s">
        <v>94</v>
      </c>
      <c r="C12" s="276" t="s">
        <v>312</v>
      </c>
      <c r="D12" s="194" t="s">
        <v>121</v>
      </c>
      <c r="E12" s="194">
        <v>50</v>
      </c>
      <c r="F12" s="195"/>
      <c r="G12" s="181"/>
      <c r="H12" s="181"/>
      <c r="I12" s="181"/>
      <c r="J12" s="181"/>
      <c r="K12" s="181"/>
      <c r="L12" s="315"/>
      <c r="M12" s="316"/>
      <c r="N12" s="316"/>
      <c r="O12" s="316"/>
      <c r="P12" s="316"/>
      <c r="Q12" s="316"/>
    </row>
    <row r="13" spans="1:1024" x14ac:dyDescent="0.25">
      <c r="A13" s="176">
        <v>2</v>
      </c>
      <c r="B13" s="207" t="s">
        <v>94</v>
      </c>
      <c r="C13" s="276" t="s">
        <v>313</v>
      </c>
      <c r="D13" s="194" t="s">
        <v>121</v>
      </c>
      <c r="E13" s="194">
        <v>0.8</v>
      </c>
      <c r="F13" s="208"/>
      <c r="G13" s="195"/>
      <c r="H13" s="375"/>
      <c r="I13" s="195"/>
      <c r="J13" s="195"/>
      <c r="K13" s="195"/>
      <c r="L13" s="315"/>
      <c r="M13" s="316"/>
      <c r="N13" s="316"/>
      <c r="O13" s="316"/>
      <c r="P13" s="316"/>
      <c r="Q13" s="316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 s="176">
        <v>3</v>
      </c>
      <c r="B14" s="207" t="s">
        <v>94</v>
      </c>
      <c r="C14" s="276" t="s">
        <v>314</v>
      </c>
      <c r="D14" s="194" t="s">
        <v>102</v>
      </c>
      <c r="E14" s="194">
        <v>5</v>
      </c>
      <c r="F14" s="208"/>
      <c r="G14" s="195"/>
      <c r="H14" s="375"/>
      <c r="I14" s="195"/>
      <c r="J14" s="195"/>
      <c r="K14" s="195"/>
      <c r="L14" s="315"/>
      <c r="M14" s="316"/>
      <c r="N14" s="316"/>
      <c r="O14" s="316"/>
      <c r="P14" s="316"/>
      <c r="Q14" s="316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33" customFormat="1" ht="22.5" x14ac:dyDescent="0.2">
      <c r="A15" s="176">
        <v>4</v>
      </c>
      <c r="B15" s="207" t="s">
        <v>94</v>
      </c>
      <c r="C15" s="276" t="s">
        <v>315</v>
      </c>
      <c r="D15" s="194" t="s">
        <v>121</v>
      </c>
      <c r="E15" s="194">
        <v>1</v>
      </c>
      <c r="F15" s="189"/>
      <c r="G15" s="189"/>
      <c r="H15" s="375"/>
      <c r="I15" s="199"/>
      <c r="J15" s="390"/>
      <c r="K15" s="189"/>
      <c r="L15" s="315"/>
      <c r="M15" s="316"/>
      <c r="N15" s="316"/>
      <c r="O15" s="316"/>
      <c r="P15" s="316"/>
      <c r="Q15" s="316"/>
      <c r="R15" s="206"/>
    </row>
    <row r="16" spans="1:1024" x14ac:dyDescent="0.25">
      <c r="A16" s="176" t="s">
        <v>265</v>
      </c>
      <c r="B16" s="207"/>
      <c r="C16" s="216" t="s">
        <v>316</v>
      </c>
      <c r="D16" s="125" t="s">
        <v>121</v>
      </c>
      <c r="E16" s="181">
        <v>0.15</v>
      </c>
      <c r="F16" s="189">
        <v>0.15</v>
      </c>
      <c r="G16" s="189"/>
      <c r="H16" s="189"/>
      <c r="I16" s="189"/>
      <c r="J16" s="189"/>
      <c r="K16" s="189"/>
      <c r="L16" s="315"/>
      <c r="M16" s="316"/>
      <c r="N16" s="316"/>
      <c r="O16" s="316"/>
      <c r="P16" s="316"/>
      <c r="Q16" s="3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67" customFormat="1" ht="11.25" x14ac:dyDescent="0.25">
      <c r="A17" s="176" t="s">
        <v>265</v>
      </c>
      <c r="B17" s="207"/>
      <c r="C17" s="216" t="s">
        <v>317</v>
      </c>
      <c r="D17" s="125" t="s">
        <v>121</v>
      </c>
      <c r="E17" s="181">
        <v>0.93</v>
      </c>
      <c r="F17" s="189">
        <v>0.93</v>
      </c>
      <c r="G17" s="189"/>
      <c r="H17" s="189"/>
      <c r="I17" s="189"/>
      <c r="J17" s="189"/>
      <c r="K17" s="189"/>
      <c r="L17" s="315"/>
      <c r="M17" s="316"/>
      <c r="N17" s="316"/>
      <c r="O17" s="316"/>
      <c r="P17" s="316"/>
      <c r="Q17" s="316"/>
      <c r="R17" s="331"/>
    </row>
    <row r="18" spans="1:1024" s="243" customFormat="1" ht="11.25" x14ac:dyDescent="0.25">
      <c r="A18" s="176" t="s">
        <v>265</v>
      </c>
      <c r="B18" s="207"/>
      <c r="C18" s="216" t="s">
        <v>227</v>
      </c>
      <c r="D18" s="216" t="s">
        <v>166</v>
      </c>
      <c r="E18" s="181">
        <v>1</v>
      </c>
      <c r="F18" s="189">
        <v>0.25</v>
      </c>
      <c r="G18" s="189"/>
      <c r="H18" s="189"/>
      <c r="I18" s="189"/>
      <c r="J18" s="189"/>
      <c r="K18" s="189"/>
      <c r="L18" s="315"/>
      <c r="M18" s="316"/>
      <c r="N18" s="316"/>
      <c r="O18" s="316"/>
      <c r="P18" s="316"/>
      <c r="Q18" s="316"/>
    </row>
    <row r="19" spans="1:1024" s="157" customFormat="1" ht="11.25" x14ac:dyDescent="0.2">
      <c r="A19" s="176">
        <v>5</v>
      </c>
      <c r="B19" s="207" t="s">
        <v>94</v>
      </c>
      <c r="C19" s="276" t="s">
        <v>318</v>
      </c>
      <c r="D19" s="194" t="s">
        <v>102</v>
      </c>
      <c r="E19" s="194">
        <v>0.1</v>
      </c>
      <c r="F19" s="189"/>
      <c r="G19" s="189"/>
      <c r="H19" s="375"/>
      <c r="I19" s="189"/>
      <c r="J19" s="199"/>
      <c r="K19" s="189"/>
      <c r="L19" s="315"/>
      <c r="M19" s="316"/>
      <c r="N19" s="316"/>
      <c r="O19" s="316"/>
      <c r="P19" s="316"/>
      <c r="Q19" s="316"/>
      <c r="R19" s="391"/>
    </row>
    <row r="20" spans="1:1024" x14ac:dyDescent="0.25">
      <c r="A20" s="176" t="s">
        <v>265</v>
      </c>
      <c r="B20" s="216"/>
      <c r="C20" s="216" t="s">
        <v>164</v>
      </c>
      <c r="D20" s="216" t="s">
        <v>133</v>
      </c>
      <c r="E20" s="181">
        <v>0.03</v>
      </c>
      <c r="F20" s="189">
        <v>0.25</v>
      </c>
      <c r="G20" s="189"/>
      <c r="H20" s="189"/>
      <c r="I20" s="189"/>
      <c r="J20" s="189"/>
      <c r="K20" s="189"/>
      <c r="L20" s="315"/>
      <c r="M20" s="316"/>
      <c r="N20" s="316"/>
      <c r="O20" s="316"/>
      <c r="P20" s="316"/>
      <c r="Q20" s="316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 s="176" t="s">
        <v>265</v>
      </c>
      <c r="B21" s="216"/>
      <c r="C21" s="216" t="s">
        <v>159</v>
      </c>
      <c r="D21" s="216" t="s">
        <v>133</v>
      </c>
      <c r="E21" s="181">
        <v>0.12</v>
      </c>
      <c r="F21" s="189">
        <v>1.2</v>
      </c>
      <c r="G21" s="189"/>
      <c r="H21" s="189"/>
      <c r="I21" s="189"/>
      <c r="J21" s="189"/>
      <c r="K21" s="189"/>
      <c r="L21" s="315"/>
      <c r="M21" s="316"/>
      <c r="N21" s="316"/>
      <c r="O21" s="316"/>
      <c r="P21" s="316"/>
      <c r="Q21" s="316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 s="176" t="s">
        <v>265</v>
      </c>
      <c r="B22" s="216"/>
      <c r="C22" s="216" t="s">
        <v>319</v>
      </c>
      <c r="D22" s="216" t="s">
        <v>133</v>
      </c>
      <c r="E22" s="181">
        <v>0.06</v>
      </c>
      <c r="F22" s="189">
        <v>0.6</v>
      </c>
      <c r="G22" s="189"/>
      <c r="H22" s="189"/>
      <c r="I22" s="189"/>
      <c r="J22" s="189"/>
      <c r="K22" s="189"/>
      <c r="L22" s="315"/>
      <c r="M22" s="316"/>
      <c r="N22" s="316"/>
      <c r="O22" s="316"/>
      <c r="P22" s="316"/>
      <c r="Q22" s="316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262" customFormat="1" ht="29.25" customHeight="1" x14ac:dyDescent="0.2">
      <c r="A23" s="176">
        <v>6</v>
      </c>
      <c r="B23" s="207" t="s">
        <v>94</v>
      </c>
      <c r="C23" s="276" t="s">
        <v>320</v>
      </c>
      <c r="D23" s="194" t="s">
        <v>102</v>
      </c>
      <c r="E23" s="194">
        <v>26</v>
      </c>
      <c r="F23" s="198"/>
      <c r="G23" s="198"/>
      <c r="H23" s="375"/>
      <c r="I23" s="198"/>
      <c r="J23" s="227"/>
      <c r="K23" s="198"/>
      <c r="L23" s="315"/>
      <c r="M23" s="316"/>
      <c r="N23" s="316"/>
      <c r="O23" s="316"/>
      <c r="P23" s="316"/>
      <c r="Q23" s="316"/>
    </row>
    <row r="24" spans="1:1024" x14ac:dyDescent="0.25">
      <c r="A24" s="176" t="s">
        <v>265</v>
      </c>
      <c r="B24" s="186"/>
      <c r="C24" s="240" t="s">
        <v>209</v>
      </c>
      <c r="D24" s="187" t="s">
        <v>102</v>
      </c>
      <c r="E24" s="195">
        <v>27.3</v>
      </c>
      <c r="F24" s="198">
        <v>1.05</v>
      </c>
      <c r="G24" s="198"/>
      <c r="H24" s="198"/>
      <c r="I24" s="198"/>
      <c r="J24" s="198"/>
      <c r="K24" s="198"/>
      <c r="L24" s="315"/>
      <c r="M24" s="316"/>
      <c r="N24" s="316"/>
      <c r="O24" s="316"/>
      <c r="P24" s="316"/>
      <c r="Q24" s="316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107" customFormat="1" ht="11.25" x14ac:dyDescent="0.25">
      <c r="A25" s="176" t="s">
        <v>265</v>
      </c>
      <c r="B25" s="186"/>
      <c r="C25" s="240" t="s">
        <v>321</v>
      </c>
      <c r="D25" s="240" t="s">
        <v>144</v>
      </c>
      <c r="E25" s="195">
        <v>6.5</v>
      </c>
      <c r="F25" s="198">
        <v>0.25</v>
      </c>
      <c r="G25" s="198"/>
      <c r="H25" s="198"/>
      <c r="I25" s="198"/>
      <c r="J25" s="198"/>
      <c r="K25" s="198"/>
      <c r="L25" s="315"/>
      <c r="M25" s="316"/>
      <c r="N25" s="316"/>
      <c r="O25" s="316"/>
      <c r="P25" s="316"/>
      <c r="Q25" s="316"/>
      <c r="R25" s="302"/>
    </row>
    <row r="26" spans="1:1024" s="262" customFormat="1" ht="11.25" x14ac:dyDescent="0.25">
      <c r="A26" s="176" t="s">
        <v>265</v>
      </c>
      <c r="B26" s="186"/>
      <c r="C26" s="240" t="s">
        <v>215</v>
      </c>
      <c r="D26" s="240" t="s">
        <v>133</v>
      </c>
      <c r="E26" s="195">
        <v>130</v>
      </c>
      <c r="F26" s="198">
        <v>5</v>
      </c>
      <c r="G26" s="198"/>
      <c r="H26" s="198"/>
      <c r="I26" s="198"/>
      <c r="J26" s="198"/>
      <c r="K26" s="198"/>
      <c r="L26" s="315"/>
      <c r="M26" s="316"/>
      <c r="N26" s="316"/>
      <c r="O26" s="316"/>
      <c r="P26" s="316"/>
      <c r="Q26" s="316"/>
    </row>
    <row r="27" spans="1:1024" x14ac:dyDescent="0.25">
      <c r="A27" s="176" t="s">
        <v>265</v>
      </c>
      <c r="B27" s="186"/>
      <c r="C27" s="240" t="s">
        <v>272</v>
      </c>
      <c r="D27" s="187" t="s">
        <v>98</v>
      </c>
      <c r="E27" s="195">
        <v>312</v>
      </c>
      <c r="F27" s="198">
        <v>12</v>
      </c>
      <c r="G27" s="198"/>
      <c r="H27" s="198"/>
      <c r="I27" s="198"/>
      <c r="J27" s="198"/>
      <c r="K27" s="198"/>
      <c r="L27" s="315"/>
      <c r="M27" s="316"/>
      <c r="N27" s="316"/>
      <c r="O27" s="316"/>
      <c r="P27" s="316"/>
      <c r="Q27" s="316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 s="176" t="s">
        <v>265</v>
      </c>
      <c r="B28" s="208"/>
      <c r="C28" s="276" t="s">
        <v>322</v>
      </c>
      <c r="D28" s="194"/>
      <c r="E28" s="194"/>
      <c r="F28" s="208"/>
      <c r="G28" s="208"/>
      <c r="H28" s="208"/>
      <c r="I28" s="208"/>
      <c r="J28" s="208"/>
      <c r="K28" s="208"/>
      <c r="L28" s="315"/>
      <c r="M28" s="316"/>
      <c r="N28" s="316"/>
      <c r="O28" s="316"/>
      <c r="P28" s="316"/>
      <c r="Q28" s="316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 s="176">
        <v>7</v>
      </c>
      <c r="B29" s="207" t="s">
        <v>94</v>
      </c>
      <c r="C29" s="276" t="s">
        <v>323</v>
      </c>
      <c r="D29" s="194" t="s">
        <v>102</v>
      </c>
      <c r="E29" s="194">
        <v>500</v>
      </c>
      <c r="F29" s="208"/>
      <c r="G29" s="195"/>
      <c r="H29" s="375"/>
      <c r="I29" s="195"/>
      <c r="J29" s="195"/>
      <c r="K29" s="195"/>
      <c r="L29" s="315"/>
      <c r="M29" s="316"/>
      <c r="N29" s="316"/>
      <c r="O29" s="316"/>
      <c r="P29" s="316"/>
      <c r="Q29" s="316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 s="176">
        <v>8</v>
      </c>
      <c r="B30" s="207" t="s">
        <v>94</v>
      </c>
      <c r="C30" s="276" t="s">
        <v>324</v>
      </c>
      <c r="D30" s="194" t="s">
        <v>102</v>
      </c>
      <c r="E30" s="194">
        <v>500</v>
      </c>
      <c r="F30" s="208"/>
      <c r="G30" s="181"/>
      <c r="H30" s="375"/>
      <c r="I30" s="181"/>
      <c r="J30" s="238"/>
      <c r="K30" s="181"/>
      <c r="L30" s="315"/>
      <c r="M30" s="316"/>
      <c r="N30" s="316"/>
      <c r="O30" s="316"/>
      <c r="P30" s="316"/>
      <c r="Q30" s="316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 s="176" t="s">
        <v>265</v>
      </c>
      <c r="B31" s="207"/>
      <c r="C31" s="260" t="s">
        <v>325</v>
      </c>
      <c r="D31" s="392" t="s">
        <v>121</v>
      </c>
      <c r="E31" s="195">
        <v>195</v>
      </c>
      <c r="F31" s="208">
        <v>0.39</v>
      </c>
      <c r="G31" s="181"/>
      <c r="H31" s="189"/>
      <c r="I31" s="181"/>
      <c r="J31" s="181"/>
      <c r="K31" s="181"/>
      <c r="L31" s="315"/>
      <c r="M31" s="316"/>
      <c r="N31" s="316"/>
      <c r="O31" s="316"/>
      <c r="P31" s="316"/>
      <c r="Q31" s="316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 x14ac:dyDescent="0.25">
      <c r="A32" s="176">
        <v>9</v>
      </c>
      <c r="B32" s="207" t="s">
        <v>94</v>
      </c>
      <c r="C32" s="276" t="s">
        <v>326</v>
      </c>
      <c r="D32" s="194" t="s">
        <v>166</v>
      </c>
      <c r="E32" s="194">
        <v>54</v>
      </c>
      <c r="F32" s="208"/>
      <c r="G32" s="198"/>
      <c r="H32" s="375"/>
      <c r="I32" s="227"/>
      <c r="J32" s="227"/>
      <c r="K32" s="198"/>
      <c r="L32" s="315"/>
      <c r="M32" s="316"/>
      <c r="N32" s="316"/>
      <c r="O32" s="316"/>
      <c r="P32" s="316"/>
      <c r="Q32" s="316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 s="176" t="s">
        <v>265</v>
      </c>
      <c r="B33" s="208"/>
      <c r="C33" s="236" t="s">
        <v>327</v>
      </c>
      <c r="D33" s="194" t="s">
        <v>328</v>
      </c>
      <c r="E33" s="195">
        <v>1.62</v>
      </c>
      <c r="F33" s="194">
        <v>0.03</v>
      </c>
      <c r="G33" s="393"/>
      <c r="H33"/>
      <c r="I33"/>
      <c r="J33" s="199"/>
      <c r="K33"/>
      <c r="L33" s="315"/>
      <c r="M33" s="316"/>
      <c r="N33" s="316"/>
      <c r="O33" s="316"/>
      <c r="P33" s="316"/>
      <c r="Q33" s="316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 s="176" t="s">
        <v>265</v>
      </c>
      <c r="B34" s="208"/>
      <c r="C34" s="236" t="s">
        <v>329</v>
      </c>
      <c r="D34" s="194" t="s">
        <v>328</v>
      </c>
      <c r="E34" s="195">
        <v>1.75</v>
      </c>
      <c r="F34" s="194">
        <v>3.2399999999999998E-2</v>
      </c>
      <c r="G34" s="208"/>
      <c r="H34" s="208"/>
      <c r="I34" s="208"/>
      <c r="J34" s="199"/>
      <c r="K34" s="208"/>
      <c r="L34" s="315"/>
      <c r="M34" s="316"/>
      <c r="N34" s="316"/>
      <c r="O34" s="316"/>
      <c r="P34" s="316"/>
      <c r="Q34" s="316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 s="176" t="s">
        <v>265</v>
      </c>
      <c r="B35" s="208"/>
      <c r="C35" s="236" t="s">
        <v>330</v>
      </c>
      <c r="D35" s="194" t="s">
        <v>328</v>
      </c>
      <c r="E35" s="195">
        <v>4.32</v>
      </c>
      <c r="F35" s="194">
        <v>0.08</v>
      </c>
      <c r="G35" s="208"/>
      <c r="H35" s="208"/>
      <c r="I35" s="208"/>
      <c r="J35" s="199"/>
      <c r="K35" s="208"/>
      <c r="L35" s="315"/>
      <c r="M35" s="316"/>
      <c r="N35" s="316"/>
      <c r="O35" s="316"/>
      <c r="P35" s="316"/>
      <c r="Q35" s="316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76" t="s">
        <v>265</v>
      </c>
      <c r="B36" s="208"/>
      <c r="C36" s="236" t="s">
        <v>331</v>
      </c>
      <c r="D36" s="194" t="s">
        <v>137</v>
      </c>
      <c r="E36" s="195">
        <v>16.2</v>
      </c>
      <c r="F36" s="194">
        <v>0.3</v>
      </c>
      <c r="G36" s="208"/>
      <c r="H36" s="208"/>
      <c r="I36" s="208"/>
      <c r="J36" s="199"/>
      <c r="K36" s="208"/>
      <c r="L36" s="315"/>
      <c r="M36" s="316"/>
      <c r="N36" s="316"/>
      <c r="O36" s="316"/>
      <c r="P36" s="316"/>
      <c r="Q36" s="31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s="394" customFormat="1" ht="11.25" x14ac:dyDescent="0.2">
      <c r="A37" s="176">
        <v>10</v>
      </c>
      <c r="B37" s="207" t="s">
        <v>94</v>
      </c>
      <c r="C37" s="276" t="s">
        <v>332</v>
      </c>
      <c r="D37" s="194" t="s">
        <v>137</v>
      </c>
      <c r="E37" s="194">
        <v>270</v>
      </c>
      <c r="F37" s="326"/>
      <c r="G37" s="189"/>
      <c r="H37" s="375"/>
      <c r="I37" s="189"/>
      <c r="J37" s="189"/>
      <c r="K37" s="189"/>
      <c r="L37" s="315"/>
      <c r="M37" s="316"/>
      <c r="N37" s="316"/>
      <c r="O37" s="316"/>
      <c r="P37" s="316"/>
      <c r="Q37" s="316"/>
    </row>
    <row r="38" spans="1:1024" s="395" customFormat="1" ht="11.25" x14ac:dyDescent="0.25">
      <c r="A38" s="176" t="s">
        <v>265</v>
      </c>
      <c r="B38" s="323"/>
      <c r="C38" s="323" t="s">
        <v>333</v>
      </c>
      <c r="D38" s="323" t="s">
        <v>144</v>
      </c>
      <c r="E38" s="326">
        <v>81</v>
      </c>
      <c r="F38" s="326">
        <v>0.3</v>
      </c>
      <c r="G38" s="189"/>
      <c r="H38" s="189"/>
      <c r="I38" s="189"/>
      <c r="J38" s="189"/>
      <c r="K38" s="189"/>
      <c r="L38" s="315"/>
      <c r="M38" s="316"/>
      <c r="N38" s="316"/>
      <c r="O38" s="316"/>
      <c r="P38" s="316"/>
      <c r="Q38" s="316"/>
    </row>
    <row r="39" spans="1:1024" ht="60.75" customHeight="1" x14ac:dyDescent="0.25">
      <c r="A39" s="176">
        <v>11</v>
      </c>
      <c r="B39" s="207" t="s">
        <v>94</v>
      </c>
      <c r="C39" s="276" t="s">
        <v>334</v>
      </c>
      <c r="D39" s="194" t="s">
        <v>98</v>
      </c>
      <c r="E39" s="194">
        <v>3</v>
      </c>
      <c r="F39"/>
      <c r="G39" s="198"/>
      <c r="H39" s="375"/>
      <c r="I39" s="198"/>
      <c r="J39" s="227"/>
      <c r="K39" s="198"/>
      <c r="L39" s="315"/>
      <c r="M39" s="316"/>
      <c r="N39" s="316"/>
      <c r="O39" s="316"/>
      <c r="P39" s="316"/>
      <c r="Q39" s="316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95" customFormat="1" ht="22.5" x14ac:dyDescent="0.2">
      <c r="A40" s="176">
        <v>12</v>
      </c>
      <c r="B40" s="207" t="s">
        <v>94</v>
      </c>
      <c r="C40" s="276" t="s">
        <v>335</v>
      </c>
      <c r="D40" s="194" t="s">
        <v>121</v>
      </c>
      <c r="E40" s="194">
        <v>0.3</v>
      </c>
      <c r="F40" s="326"/>
      <c r="G40" s="396"/>
      <c r="H40" s="375"/>
      <c r="I40" s="396"/>
      <c r="J40" s="397"/>
      <c r="K40" s="396"/>
      <c r="L40" s="315"/>
      <c r="M40" s="316"/>
      <c r="N40" s="316"/>
      <c r="O40" s="316"/>
      <c r="P40" s="316"/>
      <c r="Q40" s="316"/>
    </row>
    <row r="41" spans="1:1024" x14ac:dyDescent="0.25">
      <c r="A41" s="176" t="s">
        <v>265</v>
      </c>
      <c r="B41" s="323"/>
      <c r="C41" s="326" t="s">
        <v>336</v>
      </c>
      <c r="D41" s="398" t="s">
        <v>121</v>
      </c>
      <c r="E41" s="326">
        <v>0.33</v>
      </c>
      <c r="F41" s="326">
        <v>1.1000000000000001</v>
      </c>
      <c r="G41" s="396"/>
      <c r="H41" s="396"/>
      <c r="I41" s="396"/>
      <c r="J41" s="396"/>
      <c r="K41" s="396"/>
      <c r="L41" s="315"/>
      <c r="M41" s="316"/>
      <c r="N41" s="316"/>
      <c r="O41" s="316"/>
      <c r="P41" s="316"/>
      <c r="Q41" s="316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176" t="s">
        <v>265</v>
      </c>
      <c r="B42" s="323"/>
      <c r="C42" s="326" t="s">
        <v>337</v>
      </c>
      <c r="D42" s="326" t="s">
        <v>133</v>
      </c>
      <c r="E42" s="326">
        <v>9</v>
      </c>
      <c r="F42" s="326">
        <v>30</v>
      </c>
      <c r="G42" s="396"/>
      <c r="H42" s="396"/>
      <c r="I42" s="396"/>
      <c r="J42" s="396"/>
      <c r="K42" s="396"/>
      <c r="L42" s="315"/>
      <c r="M42" s="316"/>
      <c r="N42" s="316"/>
      <c r="O42" s="316"/>
      <c r="P42" s="316"/>
      <c r="Q42" s="316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s="394" customFormat="1" ht="11.25" x14ac:dyDescent="0.2">
      <c r="A43" s="176">
        <v>13</v>
      </c>
      <c r="B43" s="207" t="s">
        <v>94</v>
      </c>
      <c r="C43" s="276" t="s">
        <v>338</v>
      </c>
      <c r="D43" s="194" t="s">
        <v>102</v>
      </c>
      <c r="E43" s="194">
        <v>2</v>
      </c>
      <c r="F43" s="326"/>
      <c r="G43" s="189"/>
      <c r="H43" s="375"/>
      <c r="I43" s="189"/>
      <c r="J43" s="189"/>
      <c r="K43" s="189"/>
      <c r="L43" s="315"/>
      <c r="M43" s="316"/>
      <c r="N43" s="316"/>
      <c r="O43" s="316"/>
      <c r="P43" s="316"/>
      <c r="Q43" s="316"/>
    </row>
    <row r="44" spans="1:1024" s="395" customFormat="1" ht="11.25" x14ac:dyDescent="0.25">
      <c r="A44" s="176" t="s">
        <v>265</v>
      </c>
      <c r="B44" s="323"/>
      <c r="C44" s="323" t="s">
        <v>333</v>
      </c>
      <c r="D44" s="323" t="s">
        <v>144</v>
      </c>
      <c r="E44" s="326">
        <v>0.6</v>
      </c>
      <c r="F44" s="326">
        <v>0.3</v>
      </c>
      <c r="G44" s="189"/>
      <c r="H44" s="189"/>
      <c r="I44" s="189"/>
      <c r="J44" s="189"/>
      <c r="K44" s="189"/>
      <c r="L44" s="315"/>
      <c r="M44" s="316"/>
      <c r="N44" s="316"/>
      <c r="O44" s="316"/>
      <c r="P44" s="316"/>
      <c r="Q44" s="316"/>
    </row>
    <row r="45" spans="1:1024" x14ac:dyDescent="0.25">
      <c r="A45" s="176">
        <v>14</v>
      </c>
      <c r="B45" s="207" t="s">
        <v>94</v>
      </c>
      <c r="C45" s="276" t="s">
        <v>339</v>
      </c>
      <c r="D45" s="194" t="s">
        <v>102</v>
      </c>
      <c r="E45" s="194">
        <v>2.5</v>
      </c>
      <c r="F45" s="208"/>
      <c r="G45" s="189"/>
      <c r="H45" s="375"/>
      <c r="I45" s="189"/>
      <c r="J45" s="189"/>
      <c r="K45" s="189"/>
      <c r="L45" s="315"/>
      <c r="M45" s="316"/>
      <c r="N45" s="316"/>
      <c r="O45" s="316"/>
      <c r="P45" s="316"/>
      <c r="Q45" s="316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34.5" x14ac:dyDescent="0.25">
      <c r="A46" s="176">
        <v>15</v>
      </c>
      <c r="B46" s="207" t="s">
        <v>94</v>
      </c>
      <c r="C46" s="276" t="s">
        <v>340</v>
      </c>
      <c r="D46" s="194" t="s">
        <v>102</v>
      </c>
      <c r="E46" s="194">
        <v>55</v>
      </c>
      <c r="F46" s="208"/>
      <c r="G46" s="189"/>
      <c r="H46" s="375"/>
      <c r="I46" s="189"/>
      <c r="J46" s="189"/>
      <c r="K46" s="189"/>
      <c r="L46" s="315"/>
      <c r="M46" s="316"/>
      <c r="N46" s="316"/>
      <c r="O46" s="316"/>
      <c r="P46" s="316"/>
      <c r="Q46" s="31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0" customHeight="1" x14ac:dyDescent="0.25">
      <c r="A47" s="176">
        <v>16</v>
      </c>
      <c r="B47" s="207" t="s">
        <v>94</v>
      </c>
      <c r="C47" s="276" t="s">
        <v>341</v>
      </c>
      <c r="D47" s="194" t="s">
        <v>102</v>
      </c>
      <c r="E47" s="194">
        <v>60</v>
      </c>
      <c r="F47" s="208"/>
      <c r="G47" s="198"/>
      <c r="H47" s="375"/>
      <c r="I47" s="227"/>
      <c r="J47" s="227"/>
      <c r="K47" s="198"/>
      <c r="L47" s="315"/>
      <c r="M47" s="316"/>
      <c r="N47" s="316"/>
      <c r="O47" s="316"/>
      <c r="P47" s="316"/>
      <c r="Q47" s="316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s="264" customFormat="1" ht="11.25" x14ac:dyDescent="0.25">
      <c r="A48" s="176" t="s">
        <v>265</v>
      </c>
      <c r="B48" s="186"/>
      <c r="C48" s="240" t="s">
        <v>271</v>
      </c>
      <c r="D48" s="240" t="s">
        <v>133</v>
      </c>
      <c r="E48" s="195">
        <v>15</v>
      </c>
      <c r="F48" s="198">
        <v>0.25</v>
      </c>
      <c r="G48" s="198"/>
      <c r="H48" s="198"/>
      <c r="I48" s="198"/>
      <c r="J48" s="198"/>
      <c r="K48" s="198"/>
      <c r="L48" s="315"/>
      <c r="M48" s="316"/>
      <c r="N48" s="316"/>
      <c r="O48" s="316"/>
      <c r="P48" s="316"/>
      <c r="Q48" s="316"/>
    </row>
    <row r="49" spans="1:1024" s="264" customFormat="1" ht="11.25" x14ac:dyDescent="0.25">
      <c r="A49" s="176" t="s">
        <v>265</v>
      </c>
      <c r="B49" s="186"/>
      <c r="C49" s="240" t="s">
        <v>153</v>
      </c>
      <c r="D49" s="240" t="s">
        <v>133</v>
      </c>
      <c r="E49" s="195">
        <v>300</v>
      </c>
      <c r="F49" s="198">
        <v>5</v>
      </c>
      <c r="G49" s="198"/>
      <c r="H49" s="198"/>
      <c r="I49" s="198"/>
      <c r="J49" s="198"/>
      <c r="K49" s="198"/>
      <c r="L49" s="315"/>
      <c r="M49" s="316"/>
      <c r="N49" s="316"/>
      <c r="O49" s="316"/>
      <c r="P49" s="316"/>
      <c r="Q49" s="316"/>
    </row>
    <row r="50" spans="1:1024" x14ac:dyDescent="0.25">
      <c r="A50" s="176" t="s">
        <v>265</v>
      </c>
      <c r="B50" s="186"/>
      <c r="C50" s="240" t="s">
        <v>217</v>
      </c>
      <c r="D50" s="235" t="s">
        <v>102</v>
      </c>
      <c r="E50" s="195">
        <v>72</v>
      </c>
      <c r="F50" s="198">
        <v>1.2</v>
      </c>
      <c r="G50" s="198"/>
      <c r="H50" s="198"/>
      <c r="I50" s="198"/>
      <c r="J50" s="198"/>
      <c r="K50" s="198"/>
      <c r="L50" s="315"/>
      <c r="M50" s="316"/>
      <c r="N50" s="316"/>
      <c r="O50" s="316"/>
      <c r="P50" s="316"/>
      <c r="Q50" s="316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176" t="s">
        <v>265</v>
      </c>
      <c r="B51" s="186"/>
      <c r="C51" s="240" t="s">
        <v>153</v>
      </c>
      <c r="D51" s="240" t="s">
        <v>133</v>
      </c>
      <c r="E51" s="195">
        <v>300</v>
      </c>
      <c r="F51" s="198">
        <v>5</v>
      </c>
      <c r="G51" s="198"/>
      <c r="H51" s="198"/>
      <c r="I51" s="198"/>
      <c r="J51" s="198"/>
      <c r="K51" s="198"/>
      <c r="L51" s="315"/>
      <c r="M51" s="316"/>
      <c r="N51" s="316"/>
      <c r="O51" s="316"/>
      <c r="P51" s="316"/>
      <c r="Q51" s="316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s="230" customFormat="1" ht="12.75" x14ac:dyDescent="0.2">
      <c r="A52" s="176" t="s">
        <v>265</v>
      </c>
      <c r="B52" s="231"/>
      <c r="C52" s="236" t="s">
        <v>154</v>
      </c>
      <c r="D52" s="196" t="s">
        <v>133</v>
      </c>
      <c r="E52" s="195">
        <v>36</v>
      </c>
      <c r="F52" s="228">
        <v>0.6</v>
      </c>
      <c r="G52" s="228"/>
      <c r="H52" s="228"/>
      <c r="I52" s="228"/>
      <c r="J52" s="228"/>
      <c r="K52" s="234"/>
      <c r="L52" s="315"/>
      <c r="M52" s="316"/>
      <c r="N52" s="316"/>
      <c r="O52" s="316"/>
      <c r="P52" s="316"/>
      <c r="Q52" s="316"/>
    </row>
    <row r="53" spans="1:1024" x14ac:dyDescent="0.25">
      <c r="A53" s="176" t="s">
        <v>265</v>
      </c>
      <c r="B53" s="231"/>
      <c r="C53" s="216" t="s">
        <v>155</v>
      </c>
      <c r="D53" s="196" t="s">
        <v>133</v>
      </c>
      <c r="E53" s="195">
        <v>36</v>
      </c>
      <c r="F53" s="228">
        <v>0.6</v>
      </c>
      <c r="G53" s="228"/>
      <c r="H53" s="228"/>
      <c r="I53" s="228"/>
      <c r="J53" s="228"/>
      <c r="K53" s="234"/>
      <c r="L53" s="315"/>
      <c r="M53" s="316"/>
      <c r="N53" s="316"/>
      <c r="O53" s="316"/>
      <c r="P53" s="316"/>
      <c r="Q53" s="316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9.25" customHeight="1" x14ac:dyDescent="0.25">
      <c r="A54" s="176">
        <v>17</v>
      </c>
      <c r="B54" s="207" t="s">
        <v>94</v>
      </c>
      <c r="C54" s="276" t="s">
        <v>342</v>
      </c>
      <c r="D54" s="194" t="s">
        <v>102</v>
      </c>
      <c r="E54" s="194">
        <v>40</v>
      </c>
      <c r="F54" s="208"/>
      <c r="G54" s="198"/>
      <c r="H54" s="375"/>
      <c r="I54" s="227"/>
      <c r="J54" s="227"/>
      <c r="K54" s="198"/>
      <c r="L54" s="315"/>
      <c r="M54" s="316"/>
      <c r="N54" s="316"/>
      <c r="O54" s="316"/>
      <c r="P54" s="316"/>
      <c r="Q54" s="316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3.25" x14ac:dyDescent="0.25">
      <c r="A55" s="176">
        <v>18</v>
      </c>
      <c r="B55" s="207" t="s">
        <v>94</v>
      </c>
      <c r="C55" s="276" t="s">
        <v>343</v>
      </c>
      <c r="D55" s="194" t="s">
        <v>98</v>
      </c>
      <c r="E55" s="194">
        <v>11</v>
      </c>
      <c r="F55" s="208"/>
      <c r="G55" s="198"/>
      <c r="H55" s="375"/>
      <c r="I55" s="227"/>
      <c r="J55" s="227"/>
      <c r="K55" s="198"/>
      <c r="L55" s="315"/>
      <c r="M55" s="316"/>
      <c r="N55" s="316"/>
      <c r="O55" s="316"/>
      <c r="P55" s="316"/>
      <c r="Q55" s="316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 s="176">
        <v>19</v>
      </c>
      <c r="B56" s="207" t="s">
        <v>94</v>
      </c>
      <c r="C56" s="276" t="s">
        <v>344</v>
      </c>
      <c r="D56" s="194" t="s">
        <v>96</v>
      </c>
      <c r="E56" s="194">
        <v>24</v>
      </c>
      <c r="F56" s="208"/>
      <c r="G56" s="198"/>
      <c r="H56" s="375"/>
      <c r="I56" s="227"/>
      <c r="J56" s="227"/>
      <c r="K56" s="198"/>
      <c r="L56" s="315"/>
      <c r="M56" s="316"/>
      <c r="N56" s="316"/>
      <c r="O56" s="316"/>
      <c r="P56" s="316"/>
      <c r="Q56" s="31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23.25" x14ac:dyDescent="0.25">
      <c r="A57" s="176">
        <v>20</v>
      </c>
      <c r="B57" s="207" t="s">
        <v>94</v>
      </c>
      <c r="C57" s="276" t="s">
        <v>345</v>
      </c>
      <c r="D57" s="194" t="s">
        <v>98</v>
      </c>
      <c r="E57" s="194">
        <v>11</v>
      </c>
      <c r="F57" s="208"/>
      <c r="G57" s="198"/>
      <c r="H57" s="375"/>
      <c r="I57" s="227"/>
      <c r="J57" s="227"/>
      <c r="K57" s="198"/>
      <c r="L57" s="315"/>
      <c r="M57" s="316"/>
      <c r="N57" s="316"/>
      <c r="O57" s="316"/>
      <c r="P57" s="316"/>
      <c r="Q57" s="316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 s="176">
        <v>21</v>
      </c>
      <c r="B58" s="207" t="s">
        <v>94</v>
      </c>
      <c r="C58" s="276" t="s">
        <v>346</v>
      </c>
      <c r="D58" s="194" t="s">
        <v>96</v>
      </c>
      <c r="E58" s="194">
        <v>4</v>
      </c>
      <c r="F58" s="208"/>
      <c r="G58" s="200"/>
      <c r="H58" s="375"/>
      <c r="I58" s="200"/>
      <c r="J58" s="200"/>
      <c r="K58" s="200"/>
      <c r="L58" s="315"/>
      <c r="M58" s="316"/>
      <c r="N58" s="316"/>
      <c r="O58" s="316"/>
      <c r="P58" s="316"/>
      <c r="Q58" s="316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 s="176" t="s">
        <v>265</v>
      </c>
      <c r="B59" s="208"/>
      <c r="C59" s="276" t="s">
        <v>347</v>
      </c>
      <c r="D59" s="194"/>
      <c r="E59" s="194"/>
      <c r="F59" s="208"/>
      <c r="G59" s="208"/>
      <c r="H59" s="208"/>
      <c r="I59" s="208"/>
      <c r="J59" s="208"/>
      <c r="K59" s="208"/>
      <c r="L59" s="315"/>
      <c r="M59" s="316"/>
      <c r="N59" s="316"/>
      <c r="O59" s="316"/>
      <c r="P59" s="316"/>
      <c r="Q59" s="316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 s="176">
        <v>22</v>
      </c>
      <c r="B60" s="207" t="s">
        <v>94</v>
      </c>
      <c r="C60" s="276" t="s">
        <v>348</v>
      </c>
      <c r="D60" s="194" t="s">
        <v>96</v>
      </c>
      <c r="E60" s="194">
        <v>76</v>
      </c>
      <c r="F60" s="208"/>
      <c r="G60" s="198"/>
      <c r="H60" s="375"/>
      <c r="I60" s="227"/>
      <c r="J60" s="227"/>
      <c r="K60" s="198"/>
      <c r="L60" s="315"/>
      <c r="M60" s="316"/>
      <c r="N60" s="316"/>
      <c r="O60" s="316"/>
      <c r="P60" s="316"/>
      <c r="Q60" s="316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176">
        <v>23</v>
      </c>
      <c r="B61" s="207" t="s">
        <v>94</v>
      </c>
      <c r="C61" s="276" t="s">
        <v>349</v>
      </c>
      <c r="D61" s="194" t="s">
        <v>102</v>
      </c>
      <c r="E61" s="194">
        <v>38</v>
      </c>
      <c r="F61" s="208"/>
      <c r="G61" s="198"/>
      <c r="H61" s="375"/>
      <c r="I61" s="227"/>
      <c r="J61" s="227"/>
      <c r="K61" s="198"/>
      <c r="L61" s="315"/>
      <c r="M61" s="316"/>
      <c r="N61" s="316"/>
      <c r="O61" s="316"/>
      <c r="P61" s="316"/>
      <c r="Q61" s="316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3.25" customHeight="1" x14ac:dyDescent="0.25">
      <c r="A62" s="176">
        <v>24</v>
      </c>
      <c r="B62" s="207" t="s">
        <v>94</v>
      </c>
      <c r="C62" s="276" t="s">
        <v>350</v>
      </c>
      <c r="D62" s="194" t="s">
        <v>102</v>
      </c>
      <c r="E62" s="194">
        <v>35</v>
      </c>
      <c r="F62" s="208"/>
      <c r="G62" s="198"/>
      <c r="H62" s="375"/>
      <c r="I62" s="227"/>
      <c r="J62" s="227"/>
      <c r="K62" s="198"/>
      <c r="L62" s="315"/>
      <c r="M62" s="316"/>
      <c r="N62" s="316"/>
      <c r="O62" s="316"/>
      <c r="P62" s="316"/>
      <c r="Q62" s="316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7.75" customHeight="1" x14ac:dyDescent="0.25">
      <c r="A63" s="176">
        <v>25</v>
      </c>
      <c r="B63" s="207" t="s">
        <v>94</v>
      </c>
      <c r="C63" s="276" t="s">
        <v>351</v>
      </c>
      <c r="D63" s="194" t="s">
        <v>102</v>
      </c>
      <c r="E63" s="194">
        <v>35</v>
      </c>
      <c r="F63" s="208"/>
      <c r="G63" s="198"/>
      <c r="H63" s="375"/>
      <c r="I63" s="227"/>
      <c r="J63" s="227"/>
      <c r="K63" s="198"/>
      <c r="L63" s="315"/>
      <c r="M63" s="316"/>
      <c r="N63" s="316"/>
      <c r="O63" s="316"/>
      <c r="P63" s="316"/>
      <c r="Q63" s="316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s="282" customFormat="1" ht="11.25" x14ac:dyDescent="0.2">
      <c r="A64" s="176">
        <v>26</v>
      </c>
      <c r="B64" s="207" t="s">
        <v>94</v>
      </c>
      <c r="C64" s="278" t="s">
        <v>245</v>
      </c>
      <c r="D64" s="279" t="s">
        <v>121</v>
      </c>
      <c r="E64" s="194">
        <v>50</v>
      </c>
      <c r="F64" s="280"/>
      <c r="G64" s="280"/>
      <c r="H64" s="375"/>
      <c r="I64" s="281"/>
      <c r="J64" s="279"/>
      <c r="K64" s="280"/>
      <c r="L64" s="315"/>
      <c r="M64" s="316"/>
      <c r="N64" s="316"/>
      <c r="O64" s="316"/>
      <c r="P64" s="316"/>
      <c r="Q64" s="316"/>
      <c r="R64" s="355"/>
    </row>
    <row r="65" spans="1:1024" x14ac:dyDescent="0.25">
      <c r="A65" s="176" t="s">
        <v>265</v>
      </c>
      <c r="B65" s="253"/>
      <c r="C65" s="279" t="s">
        <v>246</v>
      </c>
      <c r="D65" s="279" t="s">
        <v>98</v>
      </c>
      <c r="E65" s="195">
        <v>8</v>
      </c>
      <c r="F65" s="280">
        <v>0.14285714285714299</v>
      </c>
      <c r="G65" s="280"/>
      <c r="H65" s="280"/>
      <c r="I65" s="281"/>
      <c r="J65" s="279"/>
      <c r="K65" s="280"/>
      <c r="L65" s="315"/>
      <c r="M65" s="316"/>
      <c r="N65" s="316"/>
      <c r="O65" s="316"/>
      <c r="P65" s="316"/>
      <c r="Q65" s="316"/>
      <c r="R65" s="35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7" spans="1:1024" s="242" customFormat="1" ht="11.25" x14ac:dyDescent="0.25">
      <c r="A67" s="309"/>
      <c r="B67" s="309"/>
      <c r="C67" s="307" t="s">
        <v>37</v>
      </c>
      <c r="D67" s="309"/>
      <c r="G67" s="309"/>
      <c r="H67" s="309"/>
      <c r="I67" s="309"/>
      <c r="J67" s="309"/>
      <c r="K67" s="309"/>
      <c r="L67" s="309"/>
      <c r="M67" s="355"/>
      <c r="N67" s="355"/>
      <c r="O67" s="355"/>
      <c r="P67" s="355"/>
      <c r="Q67" s="355"/>
    </row>
    <row r="68" spans="1:1024" x14ac:dyDescent="0.25">
      <c r="A68" s="309"/>
      <c r="B68" s="309"/>
      <c r="C68" s="308" t="s">
        <v>249</v>
      </c>
      <c r="D68" s="356"/>
      <c r="G68" s="309"/>
      <c r="I68" s="309"/>
      <c r="J68" s="309"/>
      <c r="K68" s="309"/>
      <c r="L68" s="309"/>
      <c r="M68" s="357"/>
      <c r="N68" s="358"/>
      <c r="O68" s="357"/>
      <c r="P68" s="357"/>
      <c r="Q68" s="357"/>
    </row>
    <row r="69" spans="1:1024" x14ac:dyDescent="0.25">
      <c r="C69" s="307" t="s">
        <v>250</v>
      </c>
      <c r="M69" s="359"/>
      <c r="N69" s="359"/>
      <c r="O69" s="359"/>
      <c r="P69" s="359"/>
      <c r="Q69" s="359"/>
    </row>
    <row r="70" spans="1:1024" x14ac:dyDescent="0.25">
      <c r="C70" s="311"/>
    </row>
    <row r="71" spans="1:1024" x14ac:dyDescent="0.25">
      <c r="C71" s="311" t="s">
        <v>251</v>
      </c>
    </row>
    <row r="72" spans="1:1024" x14ac:dyDescent="0.25">
      <c r="C72" s="311" t="s">
        <v>252</v>
      </c>
    </row>
    <row r="73" spans="1:1024" x14ac:dyDescent="0.25">
      <c r="C73" s="311"/>
    </row>
    <row r="74" spans="1:1024" x14ac:dyDescent="0.25">
      <c r="C74" s="311" t="s">
        <v>42</v>
      </c>
    </row>
    <row r="75" spans="1:1024" x14ac:dyDescent="0.25">
      <c r="C75" s="311" t="s">
        <v>253</v>
      </c>
    </row>
  </sheetData>
  <mergeCells count="10">
    <mergeCell ref="A1:G1"/>
    <mergeCell ref="E6:G6"/>
    <mergeCell ref="A7:P7"/>
    <mergeCell ref="A9:A10"/>
    <mergeCell ref="B9:B10"/>
    <mergeCell ref="C9:C10"/>
    <mergeCell ref="D9:D10"/>
    <mergeCell ref="E9:E10"/>
    <mergeCell ref="G9:L9"/>
    <mergeCell ref="M9:Q9"/>
  </mergeCells>
  <conditionalFormatting sqref="C71:C75">
    <cfRule type="duplicateValues" dxfId="5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89"/>
  <sheetViews>
    <sheetView view="pageBreakPreview" topLeftCell="A55" zoomScaleNormal="100" workbookViewId="0">
      <selection activeCell="A85" sqref="A85"/>
    </sheetView>
  </sheetViews>
  <sheetFormatPr defaultRowHeight="15" x14ac:dyDescent="0.25"/>
  <cols>
    <col min="1" max="1" width="4" style="96"/>
    <col min="2" max="2" width="5.28515625" style="96"/>
    <col min="3" max="3" width="47.7109375" style="153"/>
    <col min="4" max="4" width="5.28515625" style="96"/>
    <col min="5" max="5" width="7.28515625" style="96"/>
    <col min="6" max="6" width="0" style="96" hidden="1"/>
    <col min="7" max="7" width="6.85546875" style="154"/>
    <col min="8" max="9" width="6.7109375" style="96"/>
    <col min="10" max="10" width="5.28515625" style="96"/>
    <col min="11" max="11" width="5.7109375" style="96"/>
    <col min="12" max="12" width="4.85546875" style="96"/>
    <col min="13" max="13" width="6.140625" style="96"/>
    <col min="14" max="14" width="5" style="96"/>
    <col min="15" max="15" width="5.140625" style="96"/>
    <col min="16" max="16" width="7.85546875" style="96"/>
    <col min="17" max="17" width="9.28515625" style="96"/>
    <col min="18" max="255" width="8.5703125" style="96"/>
    <col min="256" max="256" width="4" style="96"/>
    <col min="257" max="257" width="5.28515625" style="96"/>
    <col min="258" max="258" width="34.42578125" style="96"/>
    <col min="259" max="259" width="5.28515625" style="96"/>
    <col min="260" max="260" width="7.28515625" style="96"/>
    <col min="261" max="261" width="0" style="96" hidden="1"/>
    <col min="262" max="262" width="6.85546875" style="96"/>
    <col min="263" max="264" width="6.7109375" style="96"/>
    <col min="265" max="265" width="7.7109375" style="96"/>
    <col min="266" max="266" width="5.7109375" style="96"/>
    <col min="267" max="267" width="5.28515625" style="96"/>
    <col min="268" max="272" width="7.85546875" style="96"/>
    <col min="273" max="511" width="8.5703125" style="96"/>
    <col min="512" max="512" width="4" style="96"/>
    <col min="513" max="513" width="5.28515625" style="96"/>
    <col min="514" max="514" width="34.42578125" style="96"/>
    <col min="515" max="515" width="5.28515625" style="96"/>
    <col min="516" max="516" width="7.28515625" style="96"/>
    <col min="517" max="517" width="0" style="96" hidden="1"/>
    <col min="518" max="518" width="6.85546875" style="96"/>
    <col min="519" max="520" width="6.7109375" style="96"/>
    <col min="521" max="521" width="7.7109375" style="96"/>
    <col min="522" max="522" width="5.7109375" style="96"/>
    <col min="523" max="523" width="5.28515625" style="96"/>
    <col min="524" max="528" width="7.85546875" style="96"/>
    <col min="529" max="767" width="8.5703125" style="96"/>
    <col min="768" max="768" width="4" style="96"/>
    <col min="769" max="769" width="5.28515625" style="96"/>
    <col min="770" max="770" width="34.42578125" style="96"/>
    <col min="771" max="771" width="5.28515625" style="96"/>
    <col min="772" max="772" width="7.28515625" style="96"/>
    <col min="773" max="773" width="0" style="96" hidden="1"/>
    <col min="774" max="774" width="6.85546875" style="96"/>
    <col min="775" max="776" width="6.7109375" style="96"/>
    <col min="777" max="777" width="7.7109375" style="96"/>
    <col min="778" max="778" width="5.7109375" style="96"/>
    <col min="779" max="779" width="5.28515625" style="96"/>
    <col min="780" max="784" width="7.85546875" style="96"/>
    <col min="785" max="1023" width="8.5703125" style="96"/>
    <col min="1024" max="1025" width="4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2"/>
      <c r="H1" s="155">
        <f>kpdv!A17</f>
        <v>5</v>
      </c>
      <c r="I1" s="156"/>
      <c r="J1" s="156"/>
      <c r="K1" s="156"/>
      <c r="L1" s="156"/>
      <c r="M1" s="156"/>
    </row>
    <row r="2" spans="1:1024" x14ac:dyDescent="0.25">
      <c r="A2" s="158" t="s">
        <v>31</v>
      </c>
      <c r="B2" s="159"/>
      <c r="C2" s="159"/>
      <c r="D2" s="159"/>
      <c r="E2" s="159"/>
      <c r="F2" s="159"/>
      <c r="G2" s="160"/>
      <c r="H2" s="97"/>
      <c r="I2" s="156"/>
      <c r="J2" s="156"/>
      <c r="K2" s="156"/>
      <c r="L2" s="156"/>
      <c r="M2" s="15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024" ht="11.25" customHeight="1" x14ac:dyDescent="0.25">
      <c r="A6" s="158"/>
      <c r="B6" s="102"/>
      <c r="C6" s="163" t="s">
        <v>76</v>
      </c>
      <c r="D6" s="164" t="s">
        <v>77</v>
      </c>
      <c r="E6" s="1" t="s">
        <v>78</v>
      </c>
      <c r="F6" s="1"/>
      <c r="G6" s="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33" t="s">
        <v>79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165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6" t="s">
        <v>62</v>
      </c>
      <c r="B8" s="167"/>
      <c r="C8" s="167"/>
      <c r="D8" s="167"/>
      <c r="E8" s="167"/>
      <c r="F8" s="102"/>
      <c r="G8" s="102"/>
      <c r="H8" s="102"/>
      <c r="I8" s="102"/>
      <c r="J8" s="102"/>
      <c r="K8" s="102"/>
      <c r="L8" s="102"/>
      <c r="M8" s="102"/>
      <c r="N8" s="168"/>
      <c r="O8" s="102"/>
      <c r="P8" s="102"/>
      <c r="Q8" s="169" t="s">
        <v>80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">
      <c r="A9" s="32" t="s">
        <v>33</v>
      </c>
      <c r="B9" s="32" t="s">
        <v>81</v>
      </c>
      <c r="C9" s="30" t="s">
        <v>82</v>
      </c>
      <c r="D9" s="31" t="s">
        <v>83</v>
      </c>
      <c r="E9" s="32" t="s">
        <v>84</v>
      </c>
      <c r="F9" s="312">
        <v>1</v>
      </c>
      <c r="G9" s="29" t="s">
        <v>85</v>
      </c>
      <c r="H9" s="29"/>
      <c r="I9" s="29"/>
      <c r="J9" s="29"/>
      <c r="K9" s="29"/>
      <c r="L9" s="29"/>
      <c r="M9" s="29" t="s">
        <v>86</v>
      </c>
      <c r="N9" s="29"/>
      <c r="O9" s="29"/>
      <c r="P9" s="29"/>
      <c r="Q9" s="29"/>
    </row>
    <row r="10" spans="1:1024" ht="66.75" customHeight="1" x14ac:dyDescent="0.25">
      <c r="A10" s="32"/>
      <c r="B10" s="32"/>
      <c r="C10" s="30"/>
      <c r="D10" s="31"/>
      <c r="E10" s="32"/>
      <c r="F10" s="313">
        <v>1</v>
      </c>
      <c r="G10" s="171" t="s">
        <v>87</v>
      </c>
      <c r="H10" s="172" t="s">
        <v>88</v>
      </c>
      <c r="I10" s="172" t="s">
        <v>89</v>
      </c>
      <c r="J10" s="172" t="s">
        <v>90</v>
      </c>
      <c r="K10" s="172" t="s">
        <v>91</v>
      </c>
      <c r="L10" s="173" t="s">
        <v>92</v>
      </c>
      <c r="M10" s="171" t="s">
        <v>93</v>
      </c>
      <c r="N10" s="172" t="s">
        <v>89</v>
      </c>
      <c r="O10" s="172" t="s">
        <v>90</v>
      </c>
      <c r="P10" s="172" t="s">
        <v>91</v>
      </c>
      <c r="Q10" s="173" t="s">
        <v>92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174">
        <v>1</v>
      </c>
      <c r="B11" s="174">
        <f>A11+1</f>
        <v>2</v>
      </c>
      <c r="C11" s="175">
        <f>B11+1</f>
        <v>3</v>
      </c>
      <c r="D11" s="174">
        <f>C11+1</f>
        <v>4</v>
      </c>
      <c r="E11" s="174">
        <f>D11+1</f>
        <v>5</v>
      </c>
      <c r="F11" s="314">
        <v>1</v>
      </c>
      <c r="G11" s="174">
        <f>E11+1</f>
        <v>6</v>
      </c>
      <c r="H11" s="174">
        <f t="shared" ref="H11:Q11" si="0">G11+1</f>
        <v>7</v>
      </c>
      <c r="I11" s="174">
        <f t="shared" si="0"/>
        <v>8</v>
      </c>
      <c r="J11" s="174">
        <f t="shared" si="0"/>
        <v>9</v>
      </c>
      <c r="K11" s="174">
        <f t="shared" si="0"/>
        <v>10</v>
      </c>
      <c r="L11" s="174">
        <f t="shared" si="0"/>
        <v>11</v>
      </c>
      <c r="M11" s="174">
        <f t="shared" si="0"/>
        <v>12</v>
      </c>
      <c r="N11" s="174">
        <f t="shared" si="0"/>
        <v>13</v>
      </c>
      <c r="O11" s="174">
        <f t="shared" si="0"/>
        <v>14</v>
      </c>
      <c r="P11" s="174">
        <f t="shared" si="0"/>
        <v>15</v>
      </c>
      <c r="Q11" s="174">
        <f t="shared" si="0"/>
        <v>16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401" customFormat="1" ht="11.25" x14ac:dyDescent="0.2">
      <c r="A12" s="176">
        <v>1</v>
      </c>
      <c r="B12" s="186" t="s">
        <v>94</v>
      </c>
      <c r="C12" s="399" t="s">
        <v>352</v>
      </c>
      <c r="D12" s="260" t="s">
        <v>96</v>
      </c>
      <c r="E12" s="261">
        <v>110</v>
      </c>
      <c r="F12" s="396"/>
      <c r="G12" s="396"/>
      <c r="H12" s="400"/>
      <c r="I12" s="396"/>
      <c r="J12" s="396"/>
      <c r="K12" s="396"/>
      <c r="L12" s="315"/>
      <c r="M12" s="316"/>
      <c r="N12" s="316"/>
      <c r="O12" s="316"/>
      <c r="P12" s="316"/>
      <c r="Q12" s="316"/>
    </row>
    <row r="13" spans="1:1024" x14ac:dyDescent="0.25">
      <c r="A13" s="176">
        <v>2</v>
      </c>
      <c r="B13" s="186" t="s">
        <v>94</v>
      </c>
      <c r="C13" s="193" t="s">
        <v>353</v>
      </c>
      <c r="D13" s="194" t="s">
        <v>96</v>
      </c>
      <c r="E13" s="194">
        <v>125</v>
      </c>
      <c r="F13" s="208"/>
      <c r="G13" s="396"/>
      <c r="H13" s="375"/>
      <c r="I13" s="396"/>
      <c r="J13" s="396"/>
      <c r="K13" s="396"/>
      <c r="L13" s="315"/>
      <c r="M13" s="316"/>
      <c r="N13" s="316"/>
      <c r="O13" s="316"/>
      <c r="P13" s="316"/>
      <c r="Q13" s="316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3.25" x14ac:dyDescent="0.25">
      <c r="A14" s="176">
        <v>3</v>
      </c>
      <c r="B14" s="186" t="s">
        <v>94</v>
      </c>
      <c r="C14" s="193" t="s">
        <v>354</v>
      </c>
      <c r="D14" s="194" t="s">
        <v>102</v>
      </c>
      <c r="E14" s="194">
        <v>30</v>
      </c>
      <c r="F14" s="208"/>
      <c r="G14" s="396"/>
      <c r="H14" s="375"/>
      <c r="I14" s="396"/>
      <c r="J14" s="396"/>
      <c r="K14" s="396"/>
      <c r="L14" s="315"/>
      <c r="M14" s="316"/>
      <c r="N14" s="316"/>
      <c r="O14" s="316"/>
      <c r="P14" s="316"/>
      <c r="Q14" s="316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 s="176">
        <v>4</v>
      </c>
      <c r="B15" s="186" t="s">
        <v>94</v>
      </c>
      <c r="C15" s="193" t="s">
        <v>355</v>
      </c>
      <c r="D15" s="194" t="s">
        <v>102</v>
      </c>
      <c r="E15" s="194">
        <v>660</v>
      </c>
      <c r="F15" s="208"/>
      <c r="G15" s="396"/>
      <c r="H15" s="375"/>
      <c r="I15" s="396"/>
      <c r="J15" s="396"/>
      <c r="K15" s="396"/>
      <c r="L15" s="315"/>
      <c r="M15" s="316"/>
      <c r="N15" s="316"/>
      <c r="O15" s="316"/>
      <c r="P15" s="316"/>
      <c r="Q15" s="316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394" customFormat="1" ht="22.5" x14ac:dyDescent="0.2">
      <c r="A16" s="176">
        <v>5</v>
      </c>
      <c r="B16" s="186" t="s">
        <v>94</v>
      </c>
      <c r="C16" s="193" t="s">
        <v>356</v>
      </c>
      <c r="D16" s="194" t="s">
        <v>102</v>
      </c>
      <c r="E16" s="194">
        <v>300</v>
      </c>
      <c r="F16" s="326"/>
      <c r="G16" s="189"/>
      <c r="H16" s="375"/>
      <c r="I16" s="189"/>
      <c r="J16" s="189"/>
      <c r="K16" s="189"/>
      <c r="L16" s="315"/>
      <c r="M16" s="316"/>
      <c r="N16" s="316"/>
      <c r="O16" s="316"/>
      <c r="P16" s="316"/>
      <c r="Q16" s="316"/>
    </row>
    <row r="17" spans="1:1024" s="395" customFormat="1" ht="11.25" x14ac:dyDescent="0.25">
      <c r="A17" s="176" t="s">
        <v>265</v>
      </c>
      <c r="B17" s="323"/>
      <c r="C17" s="323" t="s">
        <v>333</v>
      </c>
      <c r="D17" s="323" t="s">
        <v>144</v>
      </c>
      <c r="E17" s="326">
        <v>90</v>
      </c>
      <c r="F17" s="326">
        <v>0.3</v>
      </c>
      <c r="G17" s="189"/>
      <c r="H17" s="189"/>
      <c r="I17" s="189"/>
      <c r="J17" s="189"/>
      <c r="K17" s="189"/>
      <c r="L17" s="315"/>
      <c r="M17" s="316"/>
      <c r="N17" s="316"/>
      <c r="O17" s="316"/>
      <c r="P17" s="316"/>
      <c r="Q17" s="316"/>
    </row>
    <row r="18" spans="1:1024" x14ac:dyDescent="0.25">
      <c r="A18" s="176">
        <v>6</v>
      </c>
      <c r="B18" s="186" t="s">
        <v>94</v>
      </c>
      <c r="C18" s="193" t="s">
        <v>357</v>
      </c>
      <c r="D18" s="194" t="s">
        <v>121</v>
      </c>
      <c r="E18" s="194">
        <v>0.05</v>
      </c>
      <c r="F18" s="208"/>
      <c r="G18" s="208"/>
      <c r="H18" s="208"/>
      <c r="I18" s="208"/>
      <c r="J18" s="208"/>
      <c r="K18" s="208"/>
      <c r="L18" s="315"/>
      <c r="M18" s="316"/>
      <c r="N18" s="316"/>
      <c r="O18" s="316"/>
      <c r="P18" s="316"/>
      <c r="Q18" s="316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 s="176">
        <f t="shared" ref="A19:A25" si="1">A18+1</f>
        <v>7</v>
      </c>
      <c r="B19" s="186" t="s">
        <v>94</v>
      </c>
      <c r="C19" s="193" t="s">
        <v>358</v>
      </c>
      <c r="D19" s="194" t="s">
        <v>121</v>
      </c>
      <c r="E19" s="194">
        <v>0.01</v>
      </c>
      <c r="F19" s="208"/>
      <c r="G19" s="208"/>
      <c r="H19" s="208"/>
      <c r="I19" s="208"/>
      <c r="J19" s="208"/>
      <c r="K19" s="208"/>
      <c r="L19" s="315"/>
      <c r="M19" s="316"/>
      <c r="N19" s="316"/>
      <c r="O19" s="316"/>
      <c r="P19" s="316"/>
      <c r="Q19" s="316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 s="176">
        <f t="shared" si="1"/>
        <v>8</v>
      </c>
      <c r="B20" s="186" t="s">
        <v>94</v>
      </c>
      <c r="C20" s="193" t="s">
        <v>359</v>
      </c>
      <c r="D20" s="194" t="s">
        <v>121</v>
      </c>
      <c r="E20" s="194">
        <v>7.0000000000000007E-2</v>
      </c>
      <c r="F20" s="208"/>
      <c r="G20" s="208"/>
      <c r="H20" s="208"/>
      <c r="I20" s="208"/>
      <c r="J20" s="208"/>
      <c r="K20" s="208"/>
      <c r="L20" s="315"/>
      <c r="M20" s="316"/>
      <c r="N20" s="316"/>
      <c r="O20" s="316"/>
      <c r="P20" s="316"/>
      <c r="Q20" s="316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 s="176">
        <f t="shared" si="1"/>
        <v>9</v>
      </c>
      <c r="B21" s="186" t="s">
        <v>94</v>
      </c>
      <c r="C21" s="193" t="s">
        <v>360</v>
      </c>
      <c r="D21" s="194" t="s">
        <v>121</v>
      </c>
      <c r="E21" s="194">
        <v>0.3</v>
      </c>
      <c r="F21" s="208"/>
      <c r="G21" s="208"/>
      <c r="H21" s="208"/>
      <c r="I21" s="208"/>
      <c r="J21" s="208"/>
      <c r="K21" s="208"/>
      <c r="L21" s="315"/>
      <c r="M21" s="316"/>
      <c r="N21" s="316"/>
      <c r="O21" s="316"/>
      <c r="P21" s="316"/>
      <c r="Q21" s="316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 s="176">
        <f t="shared" si="1"/>
        <v>10</v>
      </c>
      <c r="B22" s="186" t="s">
        <v>94</v>
      </c>
      <c r="C22" s="193" t="s">
        <v>361</v>
      </c>
      <c r="D22" s="194" t="s">
        <v>121</v>
      </c>
      <c r="E22" s="194">
        <v>0.2</v>
      </c>
      <c r="F22" s="208"/>
      <c r="G22" s="208"/>
      <c r="H22" s="208"/>
      <c r="I22" s="208"/>
      <c r="J22" s="208"/>
      <c r="K22" s="208"/>
      <c r="L22" s="315"/>
      <c r="M22" s="316"/>
      <c r="N22" s="316"/>
      <c r="O22" s="316"/>
      <c r="P22" s="316"/>
      <c r="Q22" s="316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 s="176">
        <f t="shared" si="1"/>
        <v>11</v>
      </c>
      <c r="B23" s="186" t="s">
        <v>94</v>
      </c>
      <c r="C23" s="193" t="s">
        <v>362</v>
      </c>
      <c r="D23" s="194" t="s">
        <v>121</v>
      </c>
      <c r="E23" s="194">
        <v>1</v>
      </c>
      <c r="F23" s="208"/>
      <c r="G23" s="208"/>
      <c r="H23" s="208"/>
      <c r="I23" s="208"/>
      <c r="J23" s="208"/>
      <c r="K23" s="208"/>
      <c r="L23" s="315"/>
      <c r="M23" s="316"/>
      <c r="N23" s="316"/>
      <c r="O23" s="316"/>
      <c r="P23" s="316"/>
      <c r="Q23" s="316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 s="176">
        <f t="shared" si="1"/>
        <v>12</v>
      </c>
      <c r="B24" s="186" t="s">
        <v>94</v>
      </c>
      <c r="C24" s="193" t="s">
        <v>363</v>
      </c>
      <c r="D24" s="194" t="s">
        <v>121</v>
      </c>
      <c r="E24" s="194">
        <v>2</v>
      </c>
      <c r="F24" s="208"/>
      <c r="G24" s="208"/>
      <c r="H24" s="208"/>
      <c r="I24" s="208"/>
      <c r="J24" s="208"/>
      <c r="K24" s="208"/>
      <c r="L24" s="315"/>
      <c r="M24" s="316"/>
      <c r="N24" s="316"/>
      <c r="O24" s="316"/>
      <c r="P24" s="316"/>
      <c r="Q24" s="316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107" customFormat="1" ht="11.25" x14ac:dyDescent="0.2">
      <c r="A25" s="176">
        <f t="shared" si="1"/>
        <v>13</v>
      </c>
      <c r="B25" s="186" t="s">
        <v>94</v>
      </c>
      <c r="C25" s="399" t="s">
        <v>364</v>
      </c>
      <c r="D25" s="260" t="s">
        <v>121</v>
      </c>
      <c r="E25" s="194">
        <v>3.63</v>
      </c>
      <c r="F25" s="396"/>
      <c r="G25" s="396"/>
      <c r="H25" s="375"/>
      <c r="I25" s="396"/>
      <c r="J25" s="397"/>
      <c r="K25" s="396"/>
      <c r="L25" s="315"/>
      <c r="M25" s="316"/>
      <c r="N25" s="316"/>
      <c r="O25" s="316"/>
      <c r="P25" s="316"/>
      <c r="Q25" s="316"/>
    </row>
    <row r="26" spans="1:1024" x14ac:dyDescent="0.25">
      <c r="A26" s="176" t="s">
        <v>265</v>
      </c>
      <c r="B26" s="240"/>
      <c r="C26" s="198" t="s">
        <v>336</v>
      </c>
      <c r="D26" s="260" t="s">
        <v>121</v>
      </c>
      <c r="E26" s="228">
        <v>4</v>
      </c>
      <c r="F26" s="396">
        <v>1.1000000000000001</v>
      </c>
      <c r="G26" s="396"/>
      <c r="H26" s="396"/>
      <c r="I26" s="396"/>
      <c r="J26" s="396"/>
      <c r="K26" s="396"/>
      <c r="L26" s="315"/>
      <c r="M26" s="316"/>
      <c r="N26" s="316"/>
      <c r="O26" s="316"/>
      <c r="P26" s="316"/>
      <c r="Q26" s="31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 s="176" t="s">
        <v>265</v>
      </c>
      <c r="B27" s="240"/>
      <c r="C27" s="198" t="s">
        <v>337</v>
      </c>
      <c r="D27" s="198" t="s">
        <v>133</v>
      </c>
      <c r="E27" s="228">
        <v>127.05</v>
      </c>
      <c r="F27" s="396">
        <v>35</v>
      </c>
      <c r="G27" s="396"/>
      <c r="H27" s="396"/>
      <c r="I27" s="396"/>
      <c r="J27" s="396"/>
      <c r="K27" s="396"/>
      <c r="L27" s="315"/>
      <c r="M27" s="316"/>
      <c r="N27" s="316"/>
      <c r="O27" s="316"/>
      <c r="P27" s="316"/>
      <c r="Q27" s="316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 s="176">
        <v>14</v>
      </c>
      <c r="B28" s="186" t="s">
        <v>94</v>
      </c>
      <c r="C28" s="193" t="s">
        <v>365</v>
      </c>
      <c r="D28" s="194" t="s">
        <v>102</v>
      </c>
      <c r="E28" s="194">
        <v>720</v>
      </c>
      <c r="F28" s="208"/>
      <c r="G28" s="189"/>
      <c r="H28" s="375"/>
      <c r="I28" s="189"/>
      <c r="J28" s="189"/>
      <c r="K28" s="189"/>
      <c r="L28" s="315"/>
      <c r="M28" s="316"/>
      <c r="N28" s="316"/>
      <c r="O28" s="316"/>
      <c r="P28" s="316"/>
      <c r="Q28" s="316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 s="176">
        <f>A28+1</f>
        <v>15</v>
      </c>
      <c r="B29" s="186" t="s">
        <v>94</v>
      </c>
      <c r="C29" s="193" t="s">
        <v>366</v>
      </c>
      <c r="D29" s="194" t="s">
        <v>121</v>
      </c>
      <c r="E29" s="194">
        <v>0.4</v>
      </c>
      <c r="F29" s="208"/>
      <c r="G29" s="208"/>
      <c r="H29" s="208"/>
      <c r="I29" s="208"/>
      <c r="J29" s="208"/>
      <c r="K29" s="208"/>
      <c r="L29" s="315"/>
      <c r="M29" s="316"/>
      <c r="N29" s="316"/>
      <c r="O29" s="316"/>
      <c r="P29" s="316"/>
      <c r="Q29" s="316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 s="176">
        <f>A29+1</f>
        <v>16</v>
      </c>
      <c r="B30" s="186" t="s">
        <v>94</v>
      </c>
      <c r="C30" s="193" t="s">
        <v>367</v>
      </c>
      <c r="D30" s="194" t="s">
        <v>121</v>
      </c>
      <c r="E30" s="194">
        <v>8.5</v>
      </c>
      <c r="F30" s="208"/>
      <c r="G30" s="208"/>
      <c r="H30" s="208"/>
      <c r="I30" s="208"/>
      <c r="J30" s="208"/>
      <c r="K30" s="208"/>
      <c r="L30" s="315"/>
      <c r="M30" s="316"/>
      <c r="N30" s="316"/>
      <c r="O30" s="316"/>
      <c r="P30" s="316"/>
      <c r="Q30" s="316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s="107" customFormat="1" ht="11.25" x14ac:dyDescent="0.2">
      <c r="A31" s="176">
        <f>A30+1</f>
        <v>17</v>
      </c>
      <c r="B31" s="186" t="s">
        <v>94</v>
      </c>
      <c r="C31" s="399" t="s">
        <v>364</v>
      </c>
      <c r="D31" s="260" t="s">
        <v>121</v>
      </c>
      <c r="E31" s="194">
        <v>8.9</v>
      </c>
      <c r="F31" s="396"/>
      <c r="G31" s="396"/>
      <c r="H31" s="375"/>
      <c r="I31" s="396"/>
      <c r="J31" s="397"/>
      <c r="K31" s="396"/>
      <c r="L31" s="315"/>
      <c r="M31" s="316"/>
      <c r="N31" s="316"/>
      <c r="O31" s="316"/>
      <c r="P31" s="316"/>
      <c r="Q31" s="316"/>
    </row>
    <row r="32" spans="1:1024" x14ac:dyDescent="0.25">
      <c r="A32" s="176" t="s">
        <v>265</v>
      </c>
      <c r="B32" s="240"/>
      <c r="C32" s="198" t="s">
        <v>336</v>
      </c>
      <c r="D32" s="260" t="s">
        <v>121</v>
      </c>
      <c r="E32" s="228">
        <v>9.7899999999999991</v>
      </c>
      <c r="F32" s="396">
        <v>1.1000000000000001</v>
      </c>
      <c r="G32" s="396"/>
      <c r="H32" s="396"/>
      <c r="I32" s="396"/>
      <c r="J32" s="396"/>
      <c r="K32" s="396"/>
      <c r="L32" s="315"/>
      <c r="M32" s="316"/>
      <c r="N32" s="316"/>
      <c r="O32" s="316"/>
      <c r="P32" s="316"/>
      <c r="Q32" s="316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 s="176" t="s">
        <v>265</v>
      </c>
      <c r="B33" s="240"/>
      <c r="C33" s="198" t="s">
        <v>337</v>
      </c>
      <c r="D33" s="198" t="s">
        <v>133</v>
      </c>
      <c r="E33" s="228">
        <v>311.5</v>
      </c>
      <c r="F33" s="396">
        <v>35</v>
      </c>
      <c r="G33" s="396"/>
      <c r="H33" s="396"/>
      <c r="I33" s="396"/>
      <c r="J33" s="396"/>
      <c r="K33" s="396"/>
      <c r="L33" s="315"/>
      <c r="M33" s="316"/>
      <c r="N33" s="316"/>
      <c r="O33" s="316"/>
      <c r="P33" s="316"/>
      <c r="Q33" s="316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 s="176">
        <v>9</v>
      </c>
      <c r="B34" s="186" t="s">
        <v>94</v>
      </c>
      <c r="C34" s="193" t="s">
        <v>368</v>
      </c>
      <c r="D34" s="194" t="s">
        <v>102</v>
      </c>
      <c r="E34" s="194">
        <v>8</v>
      </c>
      <c r="F34" s="208"/>
      <c r="G34" s="396"/>
      <c r="H34" s="375"/>
      <c r="I34" s="396"/>
      <c r="J34" s="396"/>
      <c r="K34" s="396"/>
      <c r="L34" s="315"/>
      <c r="M34" s="316"/>
      <c r="N34" s="316"/>
      <c r="O34" s="316"/>
      <c r="P34" s="316"/>
      <c r="Q34" s="316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394" customFormat="1" ht="22.5" x14ac:dyDescent="0.2">
      <c r="A35" s="176">
        <v>10</v>
      </c>
      <c r="B35" s="186" t="s">
        <v>94</v>
      </c>
      <c r="C35" s="193" t="s">
        <v>369</v>
      </c>
      <c r="D35" s="194" t="s">
        <v>102</v>
      </c>
      <c r="E35" s="194">
        <v>1070</v>
      </c>
      <c r="F35" s="326"/>
      <c r="G35" s="189"/>
      <c r="H35" s="375"/>
      <c r="I35" s="189"/>
      <c r="J35" s="189"/>
      <c r="K35" s="189"/>
      <c r="L35" s="315"/>
      <c r="M35" s="316"/>
      <c r="N35" s="316"/>
      <c r="O35" s="316"/>
      <c r="P35" s="316"/>
      <c r="Q35" s="316"/>
    </row>
    <row r="36" spans="1:1024" s="395" customFormat="1" ht="11.25" x14ac:dyDescent="0.25">
      <c r="A36" s="176" t="s">
        <v>265</v>
      </c>
      <c r="B36" s="323"/>
      <c r="C36" s="323" t="s">
        <v>333</v>
      </c>
      <c r="D36" s="323" t="s">
        <v>144</v>
      </c>
      <c r="E36" s="326">
        <v>321</v>
      </c>
      <c r="F36" s="326">
        <v>0.3</v>
      </c>
      <c r="G36" s="189"/>
      <c r="H36" s="189"/>
      <c r="I36" s="189"/>
      <c r="J36" s="189"/>
      <c r="K36" s="189"/>
      <c r="L36" s="315"/>
      <c r="M36" s="316"/>
      <c r="N36" s="316"/>
      <c r="O36" s="316"/>
      <c r="P36" s="316"/>
      <c r="Q36" s="316"/>
    </row>
    <row r="37" spans="1:1024" ht="23.25" x14ac:dyDescent="0.25">
      <c r="A37" s="176">
        <v>11</v>
      </c>
      <c r="B37" s="186" t="s">
        <v>94</v>
      </c>
      <c r="C37" s="193" t="s">
        <v>370</v>
      </c>
      <c r="D37" s="194" t="s">
        <v>102</v>
      </c>
      <c r="E37" s="194">
        <v>680</v>
      </c>
      <c r="F37" s="208"/>
      <c r="G37" s="396"/>
      <c r="H37" s="375"/>
      <c r="I37" s="396"/>
      <c r="J37" s="397"/>
      <c r="K37" s="396"/>
      <c r="L37" s="315"/>
      <c r="M37" s="316"/>
      <c r="N37" s="316"/>
      <c r="O37" s="316"/>
      <c r="P37" s="316"/>
      <c r="Q37" s="316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76">
        <v>12</v>
      </c>
      <c r="B38" s="186" t="s">
        <v>94</v>
      </c>
      <c r="C38" s="193" t="s">
        <v>371</v>
      </c>
      <c r="D38" s="194" t="s">
        <v>98</v>
      </c>
      <c r="E38" s="194">
        <v>1</v>
      </c>
      <c r="F38" s="208"/>
      <c r="G38" s="396"/>
      <c r="H38" s="375"/>
      <c r="I38" s="396"/>
      <c r="J38" s="397"/>
      <c r="K38" s="396"/>
      <c r="L38" s="315"/>
      <c r="M38" s="316"/>
      <c r="N38" s="316"/>
      <c r="O38" s="316"/>
      <c r="P38" s="316"/>
      <c r="Q38" s="316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76">
        <v>13</v>
      </c>
      <c r="B39" s="186" t="s">
        <v>94</v>
      </c>
      <c r="C39" s="193" t="s">
        <v>372</v>
      </c>
      <c r="D39" s="194" t="s">
        <v>98</v>
      </c>
      <c r="E39" s="194">
        <v>1</v>
      </c>
      <c r="F39" s="208"/>
      <c r="G39" s="396"/>
      <c r="H39" s="375"/>
      <c r="I39" s="396"/>
      <c r="J39" s="397"/>
      <c r="K39" s="396"/>
      <c r="L39" s="315"/>
      <c r="M39" s="316"/>
      <c r="N39" s="316"/>
      <c r="O39" s="316"/>
      <c r="P39" s="316"/>
      <c r="Q39" s="316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176">
        <v>14</v>
      </c>
      <c r="B40" s="186" t="s">
        <v>94</v>
      </c>
      <c r="C40" s="193" t="s">
        <v>373</v>
      </c>
      <c r="D40" s="194" t="s">
        <v>96</v>
      </c>
      <c r="E40" s="194">
        <v>54</v>
      </c>
      <c r="F40" s="208"/>
      <c r="G40" s="396"/>
      <c r="H40" s="375"/>
      <c r="I40" s="396"/>
      <c r="J40" s="397"/>
      <c r="K40" s="396"/>
      <c r="L40" s="315"/>
      <c r="M40" s="316"/>
      <c r="N40" s="316"/>
      <c r="O40" s="316"/>
      <c r="P40" s="316"/>
      <c r="Q40" s="316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176">
        <v>15</v>
      </c>
      <c r="B41" s="186" t="s">
        <v>94</v>
      </c>
      <c r="C41" s="193" t="s">
        <v>374</v>
      </c>
      <c r="D41" s="194" t="s">
        <v>96</v>
      </c>
      <c r="E41" s="194">
        <v>25</v>
      </c>
      <c r="F41" s="208"/>
      <c r="G41" s="396"/>
      <c r="H41" s="375"/>
      <c r="I41" s="396"/>
      <c r="J41" s="397"/>
      <c r="K41" s="396"/>
      <c r="L41" s="315"/>
      <c r="M41" s="316"/>
      <c r="N41" s="316"/>
      <c r="O41" s="316"/>
      <c r="P41" s="316"/>
      <c r="Q41" s="316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176">
        <v>16</v>
      </c>
      <c r="B42" s="186" t="s">
        <v>94</v>
      </c>
      <c r="C42" s="193" t="s">
        <v>375</v>
      </c>
      <c r="D42" s="194" t="s">
        <v>96</v>
      </c>
      <c r="E42" s="194">
        <v>110</v>
      </c>
      <c r="F42" s="208"/>
      <c r="G42" s="396"/>
      <c r="H42" s="375"/>
      <c r="I42" s="396"/>
      <c r="J42" s="397"/>
      <c r="K42" s="396"/>
      <c r="L42" s="315"/>
      <c r="M42" s="316"/>
      <c r="N42" s="316"/>
      <c r="O42" s="316"/>
      <c r="P42" s="316"/>
      <c r="Q42" s="316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176">
        <v>17</v>
      </c>
      <c r="B43" s="186" t="s">
        <v>94</v>
      </c>
      <c r="C43" s="193" t="s">
        <v>376</v>
      </c>
      <c r="D43" s="194" t="s">
        <v>96</v>
      </c>
      <c r="E43" s="194">
        <v>110</v>
      </c>
      <c r="F43" s="208"/>
      <c r="G43" s="396"/>
      <c r="H43" s="375"/>
      <c r="I43" s="396"/>
      <c r="J43" s="397"/>
      <c r="K43" s="396"/>
      <c r="L43" s="315"/>
      <c r="M43" s="316"/>
      <c r="N43" s="316"/>
      <c r="O43" s="316"/>
      <c r="P43" s="316"/>
      <c r="Q43" s="316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 s="176">
        <v>18</v>
      </c>
      <c r="B44" s="186" t="s">
        <v>94</v>
      </c>
      <c r="C44" s="193" t="s">
        <v>377</v>
      </c>
      <c r="D44" s="194" t="s">
        <v>96</v>
      </c>
      <c r="E44" s="194">
        <v>110</v>
      </c>
      <c r="F44" s="208"/>
      <c r="G44" s="396"/>
      <c r="H44" s="375"/>
      <c r="I44" s="396"/>
      <c r="J44" s="397"/>
      <c r="K44" s="396"/>
      <c r="L44" s="315"/>
      <c r="M44" s="316"/>
      <c r="N44" s="316"/>
      <c r="O44" s="316"/>
      <c r="P44" s="316"/>
      <c r="Q44" s="316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s="403" customFormat="1" ht="11.25" x14ac:dyDescent="0.2">
      <c r="A45" s="176">
        <v>19</v>
      </c>
      <c r="B45" s="186" t="s">
        <v>94</v>
      </c>
      <c r="C45" s="259" t="s">
        <v>378</v>
      </c>
      <c r="D45" s="260" t="s">
        <v>102</v>
      </c>
      <c r="E45" s="261">
        <v>8</v>
      </c>
      <c r="F45" s="402"/>
      <c r="G45" s="200"/>
      <c r="H45" s="375"/>
      <c r="I45" s="200"/>
      <c r="J45" s="402"/>
      <c r="K45" s="402"/>
      <c r="L45" s="315"/>
      <c r="M45" s="316"/>
      <c r="N45" s="316"/>
      <c r="O45" s="316"/>
      <c r="P45" s="316"/>
      <c r="Q45" s="316"/>
    </row>
    <row r="46" spans="1:1024" s="185" customFormat="1" ht="11.25" x14ac:dyDescent="0.25">
      <c r="A46" s="176" t="s">
        <v>265</v>
      </c>
      <c r="B46" s="404"/>
      <c r="C46" s="324" t="s">
        <v>379</v>
      </c>
      <c r="D46" s="405" t="s">
        <v>144</v>
      </c>
      <c r="E46" s="228">
        <v>2.4</v>
      </c>
      <c r="F46" s="402">
        <v>0.3</v>
      </c>
      <c r="G46" s="402"/>
      <c r="H46" s="402"/>
      <c r="I46" s="402"/>
      <c r="J46" s="402"/>
      <c r="K46" s="402"/>
      <c r="L46" s="315"/>
      <c r="M46" s="316"/>
      <c r="N46" s="316"/>
      <c r="O46" s="316"/>
      <c r="P46" s="316"/>
      <c r="Q46" s="316"/>
    </row>
    <row r="47" spans="1:1024" s="410" customFormat="1" ht="24" customHeight="1" x14ac:dyDescent="0.2">
      <c r="A47" s="176">
        <v>20</v>
      </c>
      <c r="B47" s="186" t="s">
        <v>94</v>
      </c>
      <c r="C47" s="259" t="s">
        <v>380</v>
      </c>
      <c r="D47" s="406" t="s">
        <v>96</v>
      </c>
      <c r="E47" s="261">
        <v>110</v>
      </c>
      <c r="F47" s="407"/>
      <c r="G47" s="407"/>
      <c r="H47" s="375"/>
      <c r="I47" s="200"/>
      <c r="J47" s="408"/>
      <c r="K47" s="409"/>
      <c r="L47" s="315"/>
      <c r="M47" s="316"/>
      <c r="N47" s="316"/>
      <c r="O47" s="316"/>
      <c r="P47" s="316"/>
      <c r="Q47" s="316"/>
      <c r="S47" s="411"/>
      <c r="T47" s="412"/>
      <c r="U47" s="412"/>
    </row>
    <row r="48" spans="1:1024" ht="12" customHeight="1" x14ac:dyDescent="0.25">
      <c r="A48" s="176" t="s">
        <v>265</v>
      </c>
      <c r="B48" s="413"/>
      <c r="C48" s="216" t="s">
        <v>381</v>
      </c>
      <c r="D48" s="413" t="s">
        <v>96</v>
      </c>
      <c r="E48" s="181">
        <v>121</v>
      </c>
      <c r="F48" s="407">
        <v>1.1000000000000001</v>
      </c>
      <c r="G48" s="414"/>
      <c r="H48" s="415"/>
      <c r="I48" s="407"/>
      <c r="J48" s="407"/>
      <c r="K48" s="416"/>
      <c r="L48" s="315"/>
      <c r="M48" s="316"/>
      <c r="N48" s="316"/>
      <c r="O48" s="316"/>
      <c r="P48" s="316"/>
      <c r="Q48" s="316"/>
      <c r="R48" s="417"/>
      <c r="S48" s="418"/>
      <c r="T48" s="419"/>
      <c r="U48" s="420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176" t="s">
        <v>265</v>
      </c>
      <c r="B49" s="413"/>
      <c r="C49" s="216" t="s">
        <v>382</v>
      </c>
      <c r="D49" s="413" t="s">
        <v>98</v>
      </c>
      <c r="E49" s="181">
        <v>110</v>
      </c>
      <c r="F49" s="407">
        <v>1</v>
      </c>
      <c r="G49" s="414"/>
      <c r="H49" s="415"/>
      <c r="I49" s="407"/>
      <c r="J49" s="407"/>
      <c r="K49" s="416"/>
      <c r="L49" s="315"/>
      <c r="M49" s="316"/>
      <c r="N49" s="316"/>
      <c r="O49" s="316"/>
      <c r="P49" s="316"/>
      <c r="Q49" s="316"/>
      <c r="R49" s="417"/>
      <c r="S49" s="418"/>
      <c r="T49" s="419"/>
      <c r="U49" s="420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75" customHeight="1" x14ac:dyDescent="0.25">
      <c r="A50" s="176" t="s">
        <v>265</v>
      </c>
      <c r="B50" s="413"/>
      <c r="C50" s="216" t="s">
        <v>383</v>
      </c>
      <c r="D50" s="413" t="s">
        <v>98</v>
      </c>
      <c r="E50" s="181">
        <v>7</v>
      </c>
      <c r="F50" s="200">
        <v>5.5E-2</v>
      </c>
      <c r="G50" s="233"/>
      <c r="H50" s="407"/>
      <c r="I50" s="407"/>
      <c r="J50" s="407"/>
      <c r="K50" s="409"/>
      <c r="L50" s="315"/>
      <c r="M50" s="316"/>
      <c r="N50" s="316"/>
      <c r="O50" s="316"/>
      <c r="P50" s="316"/>
      <c r="Q50" s="316"/>
      <c r="R50"/>
      <c r="S50" s="418"/>
      <c r="T50" s="421"/>
      <c r="U50" s="412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5">
      <c r="A51" s="176" t="s">
        <v>265</v>
      </c>
      <c r="B51" s="413"/>
      <c r="C51" s="422" t="s">
        <v>384</v>
      </c>
      <c r="D51" s="413" t="s">
        <v>98</v>
      </c>
      <c r="E51" s="181">
        <v>220</v>
      </c>
      <c r="F51" s="423">
        <v>2</v>
      </c>
      <c r="G51" s="414"/>
      <c r="H51" s="415"/>
      <c r="I51" s="407"/>
      <c r="J51" s="415"/>
      <c r="K51" s="416"/>
      <c r="L51" s="315"/>
      <c r="M51" s="316"/>
      <c r="N51" s="316"/>
      <c r="O51" s="316"/>
      <c r="P51" s="316"/>
      <c r="Q51" s="316"/>
      <c r="R51" s="417"/>
      <c r="S51" s="418"/>
      <c r="T51" s="419"/>
      <c r="U51" s="420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75" customHeight="1" x14ac:dyDescent="0.25">
      <c r="A52" s="176" t="s">
        <v>265</v>
      </c>
      <c r="B52" s="413"/>
      <c r="C52" s="424" t="s">
        <v>385</v>
      </c>
      <c r="D52" s="413" t="s">
        <v>98</v>
      </c>
      <c r="E52" s="181">
        <v>6.6</v>
      </c>
      <c r="F52" s="407">
        <v>0.06</v>
      </c>
      <c r="G52" s="233"/>
      <c r="H52" s="407"/>
      <c r="I52" s="407"/>
      <c r="J52" s="407"/>
      <c r="K52" s="409"/>
      <c r="L52" s="315"/>
      <c r="M52" s="316"/>
      <c r="N52" s="316"/>
      <c r="O52" s="316"/>
      <c r="P52" s="316"/>
      <c r="Q52" s="316"/>
      <c r="R52"/>
      <c r="S52" s="418"/>
      <c r="T52" s="421"/>
      <c r="U52" s="41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 x14ac:dyDescent="0.25">
      <c r="A53" s="176" t="s">
        <v>265</v>
      </c>
      <c r="B53" s="413"/>
      <c r="C53" s="422" t="s">
        <v>386</v>
      </c>
      <c r="D53" s="413" t="s">
        <v>98</v>
      </c>
      <c r="E53" s="181">
        <v>359</v>
      </c>
      <c r="F53" s="423">
        <v>2.9590999999999998</v>
      </c>
      <c r="G53" s="233"/>
      <c r="H53" s="407"/>
      <c r="I53" s="407"/>
      <c r="J53" s="200"/>
      <c r="K53" s="409"/>
      <c r="L53" s="315"/>
      <c r="M53" s="316"/>
      <c r="N53" s="316"/>
      <c r="O53" s="316"/>
      <c r="P53" s="316"/>
      <c r="Q53" s="316"/>
      <c r="R53" s="417"/>
      <c r="S53" s="425"/>
      <c r="T53" s="421"/>
      <c r="U53" s="426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3.25" x14ac:dyDescent="0.25">
      <c r="A54" s="176">
        <v>21</v>
      </c>
      <c r="B54" s="186" t="s">
        <v>94</v>
      </c>
      <c r="C54" s="193" t="s">
        <v>387</v>
      </c>
      <c r="D54" s="194" t="s">
        <v>96</v>
      </c>
      <c r="E54" s="194">
        <v>125</v>
      </c>
      <c r="F54" s="407"/>
      <c r="G54" s="407"/>
      <c r="H54" s="375"/>
      <c r="I54" s="200"/>
      <c r="J54" s="408"/>
      <c r="K54" s="409"/>
      <c r="L54" s="315"/>
      <c r="M54" s="316"/>
      <c r="N54" s="316"/>
      <c r="O54" s="316"/>
      <c r="P54" s="316"/>
      <c r="Q54" s="316"/>
      <c r="R54"/>
      <c r="S54" s="411"/>
      <c r="T54" s="412"/>
      <c r="U54" s="412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 x14ac:dyDescent="0.25">
      <c r="A55" s="176" t="s">
        <v>265</v>
      </c>
      <c r="B55" s="413"/>
      <c r="C55" s="216" t="s">
        <v>388</v>
      </c>
      <c r="D55" s="413" t="s">
        <v>96</v>
      </c>
      <c r="E55" s="228">
        <v>131.25</v>
      </c>
      <c r="F55" s="407">
        <v>1.05</v>
      </c>
      <c r="G55" s="414"/>
      <c r="H55" s="415"/>
      <c r="I55" s="407"/>
      <c r="J55" s="407"/>
      <c r="K55" s="416"/>
      <c r="L55" s="315"/>
      <c r="M55" s="316"/>
      <c r="N55" s="316"/>
      <c r="O55" s="316"/>
      <c r="P55" s="316"/>
      <c r="Q55" s="316"/>
      <c r="R55" s="417"/>
      <c r="S55" s="418"/>
      <c r="T55" s="419"/>
      <c r="U55" s="420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5">
      <c r="A56" s="176" t="s">
        <v>265</v>
      </c>
      <c r="B56" s="413"/>
      <c r="C56" s="216" t="s">
        <v>389</v>
      </c>
      <c r="D56" s="413" t="s">
        <v>98</v>
      </c>
      <c r="E56" s="228">
        <v>76</v>
      </c>
      <c r="F56" s="407">
        <v>0.60606000000000004</v>
      </c>
      <c r="G56" s="414"/>
      <c r="H56" s="415"/>
      <c r="I56" s="407"/>
      <c r="J56" s="407"/>
      <c r="K56" s="416"/>
      <c r="L56" s="315"/>
      <c r="M56" s="316"/>
      <c r="N56" s="316"/>
      <c r="O56" s="316"/>
      <c r="P56" s="316"/>
      <c r="Q56" s="316"/>
      <c r="R56" s="417"/>
      <c r="S56" s="418"/>
      <c r="T56" s="419"/>
      <c r="U56" s="420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75" customHeight="1" x14ac:dyDescent="0.25">
      <c r="A57" s="176" t="s">
        <v>265</v>
      </c>
      <c r="B57" s="413"/>
      <c r="C57" s="216" t="s">
        <v>390</v>
      </c>
      <c r="D57" s="413" t="s">
        <v>98</v>
      </c>
      <c r="E57" s="228">
        <v>43</v>
      </c>
      <c r="F57" s="200">
        <v>0.34</v>
      </c>
      <c r="G57" s="233"/>
      <c r="H57" s="407"/>
      <c r="I57" s="407"/>
      <c r="J57" s="407"/>
      <c r="K57" s="409"/>
      <c r="L57" s="315"/>
      <c r="M57" s="316"/>
      <c r="N57" s="316"/>
      <c r="O57" s="316"/>
      <c r="P57" s="316"/>
      <c r="Q57" s="316"/>
      <c r="R57"/>
      <c r="S57" s="418"/>
      <c r="T57" s="421"/>
      <c r="U57" s="412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75" customHeight="1" x14ac:dyDescent="0.25">
      <c r="A58" s="176" t="s">
        <v>265</v>
      </c>
      <c r="B58" s="413"/>
      <c r="C58" s="216" t="s">
        <v>391</v>
      </c>
      <c r="D58" s="413" t="s">
        <v>98</v>
      </c>
      <c r="E58" s="228">
        <v>147</v>
      </c>
      <c r="F58" s="200">
        <v>1.17</v>
      </c>
      <c r="G58" s="233"/>
      <c r="H58" s="407"/>
      <c r="I58" s="407"/>
      <c r="J58" s="407"/>
      <c r="K58" s="409"/>
      <c r="L58" s="315"/>
      <c r="M58" s="316"/>
      <c r="N58" s="316"/>
      <c r="O58" s="316"/>
      <c r="P58" s="316"/>
      <c r="Q58" s="316"/>
      <c r="R58" s="417"/>
      <c r="S58" s="425"/>
      <c r="T58" s="421"/>
      <c r="U58" s="426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 s="176">
        <v>22</v>
      </c>
      <c r="B59" s="186" t="s">
        <v>94</v>
      </c>
      <c r="C59" s="193" t="s">
        <v>392</v>
      </c>
      <c r="D59" s="194" t="s">
        <v>98</v>
      </c>
      <c r="E59" s="194">
        <v>8</v>
      </c>
      <c r="F59" s="208"/>
      <c r="G59" s="407"/>
      <c r="H59" s="375"/>
      <c r="I59" s="200"/>
      <c r="J59" s="408"/>
      <c r="K59" s="409"/>
      <c r="L59" s="315"/>
      <c r="M59" s="316"/>
      <c r="N59" s="316"/>
      <c r="O59" s="316"/>
      <c r="P59" s="316"/>
      <c r="Q59" s="316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3.25" x14ac:dyDescent="0.25">
      <c r="A60" s="176">
        <v>23</v>
      </c>
      <c r="B60" s="186" t="s">
        <v>94</v>
      </c>
      <c r="C60" s="193" t="s">
        <v>393</v>
      </c>
      <c r="D60" s="194" t="s">
        <v>98</v>
      </c>
      <c r="E60" s="194">
        <v>8</v>
      </c>
      <c r="F60" s="208"/>
      <c r="G60" s="407"/>
      <c r="H60" s="375"/>
      <c r="I60" s="200"/>
      <c r="J60" s="408"/>
      <c r="K60" s="409"/>
      <c r="L60" s="315"/>
      <c r="M60" s="316"/>
      <c r="N60" s="316"/>
      <c r="O60" s="316"/>
      <c r="P60" s="316"/>
      <c r="Q60" s="316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176">
        <v>24</v>
      </c>
      <c r="B61" s="186" t="s">
        <v>94</v>
      </c>
      <c r="C61" s="193" t="s">
        <v>394</v>
      </c>
      <c r="D61" s="244" t="s">
        <v>98</v>
      </c>
      <c r="E61" s="194">
        <v>105</v>
      </c>
      <c r="F61" s="208"/>
      <c r="G61" s="396"/>
      <c r="H61" s="375"/>
      <c r="I61" s="228"/>
      <c r="J61" s="397"/>
      <c r="K61" s="396"/>
      <c r="L61" s="315"/>
      <c r="M61" s="316"/>
      <c r="N61" s="316"/>
      <c r="O61" s="316"/>
      <c r="P61" s="316"/>
      <c r="Q61" s="316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176">
        <v>25</v>
      </c>
      <c r="B62" s="186" t="s">
        <v>94</v>
      </c>
      <c r="C62" s="193" t="s">
        <v>395</v>
      </c>
      <c r="D62" s="194" t="s">
        <v>106</v>
      </c>
      <c r="E62" s="194">
        <v>105</v>
      </c>
      <c r="F62" s="208"/>
      <c r="G62" s="396"/>
      <c r="H62" s="375"/>
      <c r="I62" s="228"/>
      <c r="J62" s="397"/>
      <c r="K62" s="396"/>
      <c r="L62" s="315"/>
      <c r="M62" s="316"/>
      <c r="N62" s="316"/>
      <c r="O62" s="316"/>
      <c r="P62" s="316"/>
      <c r="Q62" s="316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06" customFormat="1" ht="11.25" x14ac:dyDescent="0.2">
      <c r="A63" s="176">
        <v>26</v>
      </c>
      <c r="B63" s="186" t="s">
        <v>94</v>
      </c>
      <c r="C63" s="193" t="s">
        <v>396</v>
      </c>
      <c r="D63" s="194" t="s">
        <v>121</v>
      </c>
      <c r="E63" s="194">
        <v>1.5</v>
      </c>
      <c r="F63" s="200"/>
      <c r="G63" s="200"/>
      <c r="H63" s="375"/>
      <c r="I63" s="254"/>
      <c r="J63" s="254"/>
      <c r="K63" s="200"/>
      <c r="L63" s="315"/>
      <c r="M63" s="316"/>
      <c r="N63" s="316"/>
      <c r="O63" s="316"/>
      <c r="P63" s="316"/>
      <c r="Q63" s="316"/>
      <c r="R63" s="427"/>
      <c r="S63" s="428"/>
      <c r="T63" s="428"/>
      <c r="U63" s="428"/>
      <c r="V63" s="428"/>
      <c r="W63" s="428"/>
      <c r="X63" s="428"/>
      <c r="Y63" s="428"/>
      <c r="Z63" s="428"/>
      <c r="AA63" s="428"/>
      <c r="AB63" s="428"/>
      <c r="AC63" s="428"/>
      <c r="AD63" s="428"/>
      <c r="AE63" s="428"/>
      <c r="AF63" s="428"/>
      <c r="AG63" s="428"/>
      <c r="AH63" s="428"/>
      <c r="AI63" s="428"/>
      <c r="AJ63" s="428"/>
      <c r="AK63" s="428"/>
      <c r="AL63" s="428"/>
      <c r="AM63" s="428"/>
      <c r="AN63" s="428"/>
      <c r="AO63" s="428"/>
      <c r="AP63" s="428"/>
      <c r="AQ63" s="428"/>
      <c r="AR63" s="428"/>
      <c r="AS63" s="428"/>
      <c r="AT63" s="428"/>
      <c r="AU63" s="428"/>
      <c r="AV63" s="428"/>
      <c r="AW63" s="428"/>
      <c r="AX63" s="428"/>
      <c r="AY63" s="428"/>
      <c r="AZ63" s="428"/>
      <c r="BA63" s="428"/>
      <c r="BB63" s="428"/>
      <c r="BC63" s="428"/>
      <c r="BD63" s="428"/>
      <c r="BE63" s="428"/>
      <c r="BF63" s="428"/>
      <c r="BG63" s="428"/>
      <c r="BH63" s="428"/>
      <c r="BI63" s="428"/>
      <c r="BJ63" s="428"/>
      <c r="BK63" s="428"/>
      <c r="BL63" s="428"/>
      <c r="BM63" s="428"/>
      <c r="BN63" s="428"/>
      <c r="BO63" s="428"/>
      <c r="BP63" s="428"/>
      <c r="BQ63" s="428"/>
      <c r="BR63" s="428"/>
      <c r="BS63" s="428"/>
      <c r="BT63" s="428"/>
      <c r="BU63" s="428"/>
      <c r="BV63" s="428"/>
      <c r="BW63" s="428"/>
      <c r="BX63" s="428"/>
      <c r="BY63" s="428"/>
      <c r="BZ63" s="428"/>
      <c r="CA63" s="428"/>
      <c r="CB63" s="428"/>
      <c r="CC63" s="428"/>
      <c r="CD63" s="428"/>
      <c r="CE63" s="428"/>
      <c r="CF63" s="428"/>
      <c r="CG63" s="428"/>
      <c r="CH63" s="428"/>
      <c r="CI63" s="428"/>
      <c r="CJ63" s="428"/>
      <c r="CK63" s="428"/>
      <c r="CL63" s="428"/>
      <c r="CM63" s="428"/>
      <c r="CN63" s="428"/>
      <c r="CO63" s="428"/>
      <c r="CP63" s="428"/>
      <c r="CQ63" s="428"/>
      <c r="CR63" s="428"/>
      <c r="CS63" s="428"/>
      <c r="CT63" s="428"/>
      <c r="CU63" s="428"/>
      <c r="CV63" s="428"/>
      <c r="CW63" s="428"/>
      <c r="CX63" s="428"/>
      <c r="CY63" s="428"/>
      <c r="CZ63" s="428"/>
      <c r="DA63" s="428"/>
      <c r="DB63" s="428"/>
      <c r="DC63" s="428"/>
      <c r="DD63" s="428"/>
      <c r="DE63" s="428"/>
      <c r="DF63" s="428"/>
      <c r="DG63" s="428"/>
      <c r="DH63" s="428"/>
      <c r="DI63" s="428"/>
      <c r="DJ63" s="428"/>
      <c r="DK63" s="428"/>
      <c r="DL63" s="428"/>
      <c r="DM63" s="428"/>
      <c r="DN63" s="428"/>
      <c r="DO63" s="428"/>
      <c r="DP63" s="428"/>
      <c r="DQ63" s="428"/>
      <c r="DR63" s="428"/>
      <c r="DS63" s="428"/>
      <c r="DT63" s="428"/>
      <c r="DU63" s="428"/>
      <c r="DV63" s="428"/>
      <c r="DW63" s="428"/>
      <c r="DX63" s="428"/>
      <c r="DY63" s="428"/>
      <c r="DZ63" s="428"/>
      <c r="EA63" s="428"/>
      <c r="EB63" s="428"/>
      <c r="EC63" s="428"/>
      <c r="ED63" s="428"/>
      <c r="EE63" s="428"/>
      <c r="EF63" s="428"/>
      <c r="EG63" s="428"/>
      <c r="EH63" s="428"/>
      <c r="EI63" s="428"/>
      <c r="EJ63" s="428"/>
      <c r="EK63" s="428"/>
      <c r="EL63" s="428"/>
      <c r="EM63" s="428"/>
      <c r="EN63" s="428"/>
      <c r="EO63" s="428"/>
      <c r="EP63" s="428"/>
      <c r="EQ63" s="428"/>
      <c r="ER63" s="428"/>
      <c r="ES63" s="428"/>
      <c r="ET63" s="428"/>
      <c r="EU63" s="428"/>
      <c r="EV63" s="428"/>
      <c r="EW63" s="428"/>
      <c r="EX63" s="428"/>
      <c r="EY63" s="428"/>
      <c r="EZ63" s="428"/>
      <c r="FA63" s="428"/>
      <c r="FB63" s="428"/>
      <c r="FC63" s="428"/>
      <c r="FD63" s="428"/>
      <c r="FE63" s="428"/>
      <c r="FF63" s="428"/>
      <c r="FG63" s="428"/>
      <c r="FH63" s="428"/>
      <c r="FI63" s="428"/>
      <c r="FJ63" s="428"/>
      <c r="FK63" s="428"/>
      <c r="FL63" s="428"/>
      <c r="FM63" s="428"/>
      <c r="FN63" s="428"/>
      <c r="FO63" s="428"/>
      <c r="FP63" s="428"/>
      <c r="FQ63" s="428"/>
      <c r="FR63" s="428"/>
      <c r="FS63" s="428"/>
      <c r="FT63" s="428"/>
      <c r="FU63" s="428"/>
      <c r="FV63" s="428"/>
      <c r="FW63" s="428"/>
      <c r="FX63" s="428"/>
      <c r="FY63" s="428"/>
      <c r="FZ63" s="428"/>
      <c r="GA63" s="428"/>
      <c r="GB63" s="428"/>
      <c r="GC63" s="428"/>
      <c r="GD63" s="428"/>
      <c r="GE63" s="428"/>
      <c r="GF63" s="428"/>
      <c r="GG63" s="428"/>
      <c r="GH63" s="428"/>
      <c r="GI63" s="428"/>
      <c r="GJ63" s="428"/>
      <c r="GK63" s="428"/>
      <c r="GL63" s="428"/>
      <c r="GM63" s="428"/>
      <c r="GN63" s="428"/>
      <c r="GO63" s="428"/>
      <c r="GP63" s="428"/>
      <c r="GQ63" s="428"/>
      <c r="GR63" s="428"/>
      <c r="GS63" s="428"/>
      <c r="GT63" s="428"/>
      <c r="GU63" s="428"/>
      <c r="GV63" s="428"/>
      <c r="GW63" s="428"/>
      <c r="GX63" s="428"/>
      <c r="GY63" s="428"/>
      <c r="GZ63" s="428"/>
      <c r="HA63" s="428"/>
      <c r="HB63" s="428"/>
      <c r="HC63" s="428"/>
      <c r="HD63" s="428"/>
      <c r="HE63" s="428"/>
      <c r="HF63" s="428"/>
      <c r="HG63" s="428"/>
      <c r="HH63" s="428"/>
      <c r="HI63" s="428"/>
      <c r="HJ63" s="428"/>
      <c r="HK63" s="428"/>
      <c r="HL63" s="428"/>
      <c r="HM63" s="428"/>
      <c r="HN63" s="428"/>
      <c r="HO63" s="428"/>
      <c r="HP63" s="428"/>
      <c r="HQ63" s="428"/>
      <c r="HR63" s="428"/>
      <c r="HS63" s="428"/>
      <c r="HT63" s="428"/>
      <c r="HU63" s="428"/>
      <c r="HV63" s="428"/>
      <c r="HW63" s="428"/>
      <c r="HX63" s="428"/>
      <c r="HY63" s="428"/>
      <c r="HZ63" s="428"/>
      <c r="IA63" s="428"/>
      <c r="IB63" s="428"/>
      <c r="IC63" s="428"/>
      <c r="ID63" s="428"/>
      <c r="IE63" s="428"/>
      <c r="IF63" s="428"/>
      <c r="IG63" s="428"/>
      <c r="IH63" s="428"/>
      <c r="II63" s="428"/>
      <c r="IJ63" s="428"/>
      <c r="IK63" s="428"/>
      <c r="IL63" s="428"/>
      <c r="IM63" s="428"/>
      <c r="IN63" s="428"/>
      <c r="IO63" s="428"/>
      <c r="IP63" s="428"/>
      <c r="IQ63" s="428"/>
      <c r="IR63" s="428"/>
      <c r="IS63" s="428"/>
      <c r="IT63" s="428"/>
      <c r="IU63" s="428"/>
      <c r="IV63" s="428"/>
    </row>
    <row r="64" spans="1:1024" x14ac:dyDescent="0.25">
      <c r="A64" s="176" t="s">
        <v>265</v>
      </c>
      <c r="B64" s="216"/>
      <c r="C64" s="216" t="s">
        <v>316</v>
      </c>
      <c r="D64" s="194" t="s">
        <v>121</v>
      </c>
      <c r="E64" s="228">
        <v>0.38</v>
      </c>
      <c r="F64" s="176">
        <v>0.25</v>
      </c>
      <c r="G64" s="176"/>
      <c r="H64" s="176"/>
      <c r="I64" s="176"/>
      <c r="J64" s="176"/>
      <c r="K64" s="176"/>
      <c r="L64" s="315"/>
      <c r="M64" s="316"/>
      <c r="N64" s="316"/>
      <c r="O64" s="316"/>
      <c r="P64" s="316"/>
      <c r="Q64" s="316"/>
      <c r="R64" s="429"/>
      <c r="S64" s="430"/>
      <c r="T64" s="430"/>
      <c r="U64" s="430"/>
      <c r="V64" s="430"/>
      <c r="W64" s="430"/>
      <c r="X64" s="430"/>
      <c r="Y64" s="430"/>
      <c r="Z64" s="430"/>
      <c r="AA64" s="430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  <c r="AV64" s="430"/>
      <c r="AW64" s="430"/>
      <c r="AX64" s="430"/>
      <c r="AY64" s="430"/>
      <c r="AZ64" s="430"/>
      <c r="BA64" s="430"/>
      <c r="BB64" s="430"/>
      <c r="BC64" s="430"/>
      <c r="BD64" s="430"/>
      <c r="BE64" s="430"/>
      <c r="BF64" s="430"/>
      <c r="BG64" s="430"/>
      <c r="BH64" s="430"/>
      <c r="BI64" s="430"/>
      <c r="BJ64" s="430"/>
      <c r="BK64" s="430"/>
      <c r="BL64" s="430"/>
      <c r="BM64" s="430"/>
      <c r="BN64" s="430"/>
      <c r="BO64" s="430"/>
      <c r="BP64" s="430"/>
      <c r="BQ64" s="430"/>
      <c r="BR64" s="430"/>
      <c r="BS64" s="430"/>
      <c r="BT64" s="430"/>
      <c r="BU64" s="430"/>
      <c r="BV64" s="430"/>
      <c r="BW64" s="430"/>
      <c r="BX64" s="430"/>
      <c r="BY64" s="430"/>
      <c r="BZ64" s="430"/>
      <c r="CA64" s="430"/>
      <c r="CB64" s="430"/>
      <c r="CC64" s="430"/>
      <c r="CD64" s="430"/>
      <c r="CE64" s="430"/>
      <c r="CF64" s="430"/>
      <c r="CG64" s="430"/>
      <c r="CH64" s="430"/>
      <c r="CI64" s="430"/>
      <c r="CJ64" s="430"/>
      <c r="CK64" s="430"/>
      <c r="CL64" s="430"/>
      <c r="CM64" s="430"/>
      <c r="CN64" s="430"/>
      <c r="CO64" s="430"/>
      <c r="CP64" s="430"/>
      <c r="CQ64" s="430"/>
      <c r="CR64" s="430"/>
      <c r="CS64" s="430"/>
      <c r="CT64" s="430"/>
      <c r="CU64" s="430"/>
      <c r="CV64" s="430"/>
      <c r="CW64" s="430"/>
      <c r="CX64" s="430"/>
      <c r="CY64" s="430"/>
      <c r="CZ64" s="430"/>
      <c r="DA64" s="430"/>
      <c r="DB64" s="430"/>
      <c r="DC64" s="430"/>
      <c r="DD64" s="430"/>
      <c r="DE64" s="430"/>
      <c r="DF64" s="430"/>
      <c r="DG64" s="430"/>
      <c r="DH64" s="430"/>
      <c r="DI64" s="430"/>
      <c r="DJ64" s="430"/>
      <c r="DK64" s="430"/>
      <c r="DL64" s="430"/>
      <c r="DM64" s="430"/>
      <c r="DN64" s="430"/>
      <c r="DO64" s="430"/>
      <c r="DP64" s="430"/>
      <c r="DQ64" s="430"/>
      <c r="DR64" s="430"/>
      <c r="DS64" s="430"/>
      <c r="DT64" s="430"/>
      <c r="DU64" s="430"/>
      <c r="DV64" s="430"/>
      <c r="DW64" s="430"/>
      <c r="DX64" s="430"/>
      <c r="DY64" s="430"/>
      <c r="DZ64" s="430"/>
      <c r="EA64" s="430"/>
      <c r="EB64" s="430"/>
      <c r="EC64" s="430"/>
      <c r="ED64" s="430"/>
      <c r="EE64" s="430"/>
      <c r="EF64" s="430"/>
      <c r="EG64" s="430"/>
      <c r="EH64" s="430"/>
      <c r="EI64" s="430"/>
      <c r="EJ64" s="430"/>
      <c r="EK64" s="430"/>
      <c r="EL64" s="430"/>
      <c r="EM64" s="430"/>
      <c r="EN64" s="430"/>
      <c r="EO64" s="430"/>
      <c r="EP64" s="430"/>
      <c r="EQ64" s="430"/>
      <c r="ER64" s="430"/>
      <c r="ES64" s="430"/>
      <c r="ET64" s="430"/>
      <c r="EU64" s="430"/>
      <c r="EV64" s="430"/>
      <c r="EW64" s="430"/>
      <c r="EX64" s="430"/>
      <c r="EY64" s="430"/>
      <c r="EZ64" s="430"/>
      <c r="FA64" s="430"/>
      <c r="FB64" s="430"/>
      <c r="FC64" s="430"/>
      <c r="FD64" s="430"/>
      <c r="FE64" s="430"/>
      <c r="FF64" s="430"/>
      <c r="FG64" s="430"/>
      <c r="FH64" s="430"/>
      <c r="FI64" s="430"/>
      <c r="FJ64" s="430"/>
      <c r="FK64" s="430"/>
      <c r="FL64" s="430"/>
      <c r="FM64" s="430"/>
      <c r="FN64" s="430"/>
      <c r="FO64" s="430"/>
      <c r="FP64" s="430"/>
      <c r="FQ64" s="430"/>
      <c r="FR64" s="430"/>
      <c r="FS64" s="430"/>
      <c r="FT64" s="430"/>
      <c r="FU64" s="430"/>
      <c r="FV64" s="430"/>
      <c r="FW64" s="430"/>
      <c r="FX64" s="430"/>
      <c r="FY64" s="430"/>
      <c r="FZ64" s="430"/>
      <c r="GA64" s="430"/>
      <c r="GB64" s="430"/>
      <c r="GC64" s="430"/>
      <c r="GD64" s="430"/>
      <c r="GE64" s="430"/>
      <c r="GF64" s="430"/>
      <c r="GG64" s="430"/>
      <c r="GH64" s="430"/>
      <c r="GI64" s="430"/>
      <c r="GJ64" s="430"/>
      <c r="GK64" s="430"/>
      <c r="GL64" s="430"/>
      <c r="GM64" s="430"/>
      <c r="GN64" s="430"/>
      <c r="GO64" s="430"/>
      <c r="GP64" s="430"/>
      <c r="GQ64" s="430"/>
      <c r="GR64" s="430"/>
      <c r="GS64" s="430"/>
      <c r="GT64" s="430"/>
      <c r="GU64" s="430"/>
      <c r="GV64" s="430"/>
      <c r="GW64" s="430"/>
      <c r="GX64" s="430"/>
      <c r="GY64" s="430"/>
      <c r="GZ64" s="430"/>
      <c r="HA64" s="430"/>
      <c r="HB64" s="430"/>
      <c r="HC64" s="430"/>
      <c r="HD64" s="430"/>
      <c r="HE64" s="430"/>
      <c r="HF64" s="430"/>
      <c r="HG64" s="430"/>
      <c r="HH64" s="430"/>
      <c r="HI64" s="430"/>
      <c r="HJ64" s="430"/>
      <c r="HK64" s="430"/>
      <c r="HL64" s="430"/>
      <c r="HM64" s="430"/>
      <c r="HN64" s="430"/>
      <c r="HO64" s="430"/>
      <c r="HP64" s="430"/>
      <c r="HQ64" s="430"/>
      <c r="HR64" s="430"/>
      <c r="HS64" s="430"/>
      <c r="HT64" s="430"/>
      <c r="HU64" s="430"/>
      <c r="HV64" s="430"/>
      <c r="HW64" s="430"/>
      <c r="HX64" s="430"/>
      <c r="HY64" s="430"/>
      <c r="HZ64" s="430"/>
      <c r="IA64" s="430"/>
      <c r="IB64" s="430"/>
      <c r="IC64" s="430"/>
      <c r="ID64" s="430"/>
      <c r="IE64" s="430"/>
      <c r="IF64" s="430"/>
      <c r="IG64" s="430"/>
      <c r="IH64" s="430"/>
      <c r="II64" s="430"/>
      <c r="IJ64" s="430"/>
      <c r="IK64" s="430"/>
      <c r="IL64" s="430"/>
      <c r="IM64" s="430"/>
      <c r="IN64" s="430"/>
      <c r="IO64" s="430"/>
      <c r="IP64" s="430"/>
      <c r="IQ64" s="430"/>
      <c r="IR64" s="430"/>
      <c r="IS64" s="430"/>
      <c r="IT64" s="430"/>
      <c r="IU64" s="430"/>
      <c r="IV64" s="430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 s="176" t="s">
        <v>265</v>
      </c>
      <c r="B65" s="216"/>
      <c r="C65" s="216" t="s">
        <v>397</v>
      </c>
      <c r="D65" s="431" t="s">
        <v>98</v>
      </c>
      <c r="E65" s="228">
        <v>450</v>
      </c>
      <c r="F65" s="176">
        <v>300</v>
      </c>
      <c r="G65" s="176"/>
      <c r="H65" s="176"/>
      <c r="I65" s="176"/>
      <c r="J65" s="176"/>
      <c r="K65" s="176"/>
      <c r="L65" s="315"/>
      <c r="M65" s="316"/>
      <c r="N65" s="316"/>
      <c r="O65" s="316"/>
      <c r="P65" s="316"/>
      <c r="Q65" s="316"/>
      <c r="R65" s="429"/>
      <c r="S65" s="430"/>
      <c r="T65" s="430"/>
      <c r="U65" s="430"/>
      <c r="V65" s="430"/>
      <c r="W65" s="430"/>
      <c r="X65" s="430"/>
      <c r="Y65" s="430"/>
      <c r="Z65" s="430"/>
      <c r="AA65" s="430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0"/>
      <c r="AM65" s="430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0"/>
      <c r="AY65" s="430"/>
      <c r="AZ65" s="430"/>
      <c r="BA65" s="430"/>
      <c r="BB65" s="430"/>
      <c r="BC65" s="430"/>
      <c r="BD65" s="430"/>
      <c r="BE65" s="430"/>
      <c r="BF65" s="430"/>
      <c r="BG65" s="430"/>
      <c r="BH65" s="430"/>
      <c r="BI65" s="430"/>
      <c r="BJ65" s="430"/>
      <c r="BK65" s="430"/>
      <c r="BL65" s="430"/>
      <c r="BM65" s="430"/>
      <c r="BN65" s="430"/>
      <c r="BO65" s="430"/>
      <c r="BP65" s="430"/>
      <c r="BQ65" s="430"/>
      <c r="BR65" s="430"/>
      <c r="BS65" s="430"/>
      <c r="BT65" s="430"/>
      <c r="BU65" s="430"/>
      <c r="BV65" s="430"/>
      <c r="BW65" s="430"/>
      <c r="BX65" s="430"/>
      <c r="BY65" s="430"/>
      <c r="BZ65" s="430"/>
      <c r="CA65" s="430"/>
      <c r="CB65" s="430"/>
      <c r="CC65" s="430"/>
      <c r="CD65" s="430"/>
      <c r="CE65" s="430"/>
      <c r="CF65" s="430"/>
      <c r="CG65" s="430"/>
      <c r="CH65" s="430"/>
      <c r="CI65" s="430"/>
      <c r="CJ65" s="430"/>
      <c r="CK65" s="430"/>
      <c r="CL65" s="430"/>
      <c r="CM65" s="430"/>
      <c r="CN65" s="430"/>
      <c r="CO65" s="430"/>
      <c r="CP65" s="430"/>
      <c r="CQ65" s="430"/>
      <c r="CR65" s="430"/>
      <c r="CS65" s="430"/>
      <c r="CT65" s="430"/>
      <c r="CU65" s="430"/>
      <c r="CV65" s="430"/>
      <c r="CW65" s="430"/>
      <c r="CX65" s="430"/>
      <c r="CY65" s="430"/>
      <c r="CZ65" s="430"/>
      <c r="DA65" s="430"/>
      <c r="DB65" s="430"/>
      <c r="DC65" s="430"/>
      <c r="DD65" s="430"/>
      <c r="DE65" s="430"/>
      <c r="DF65" s="430"/>
      <c r="DG65" s="430"/>
      <c r="DH65" s="430"/>
      <c r="DI65" s="430"/>
      <c r="DJ65" s="430"/>
      <c r="DK65" s="430"/>
      <c r="DL65" s="430"/>
      <c r="DM65" s="430"/>
      <c r="DN65" s="430"/>
      <c r="DO65" s="430"/>
      <c r="DP65" s="430"/>
      <c r="DQ65" s="430"/>
      <c r="DR65" s="430"/>
      <c r="DS65" s="430"/>
      <c r="DT65" s="430"/>
      <c r="DU65" s="430"/>
      <c r="DV65" s="430"/>
      <c r="DW65" s="430"/>
      <c r="DX65" s="430"/>
      <c r="DY65" s="430"/>
      <c r="DZ65" s="430"/>
      <c r="EA65" s="430"/>
      <c r="EB65" s="430"/>
      <c r="EC65" s="430"/>
      <c r="ED65" s="430"/>
      <c r="EE65" s="430"/>
      <c r="EF65" s="430"/>
      <c r="EG65" s="430"/>
      <c r="EH65" s="430"/>
      <c r="EI65" s="430"/>
      <c r="EJ65" s="430"/>
      <c r="EK65" s="430"/>
      <c r="EL65" s="430"/>
      <c r="EM65" s="430"/>
      <c r="EN65" s="430"/>
      <c r="EO65" s="430"/>
      <c r="EP65" s="430"/>
      <c r="EQ65" s="430"/>
      <c r="ER65" s="430"/>
      <c r="ES65" s="430"/>
      <c r="ET65" s="430"/>
      <c r="EU65" s="430"/>
      <c r="EV65" s="430"/>
      <c r="EW65" s="430"/>
      <c r="EX65" s="430"/>
      <c r="EY65" s="430"/>
      <c r="EZ65" s="430"/>
      <c r="FA65" s="430"/>
      <c r="FB65" s="430"/>
      <c r="FC65" s="430"/>
      <c r="FD65" s="430"/>
      <c r="FE65" s="430"/>
      <c r="FF65" s="430"/>
      <c r="FG65" s="430"/>
      <c r="FH65" s="430"/>
      <c r="FI65" s="430"/>
      <c r="FJ65" s="430"/>
      <c r="FK65" s="430"/>
      <c r="FL65" s="430"/>
      <c r="FM65" s="430"/>
      <c r="FN65" s="430"/>
      <c r="FO65" s="430"/>
      <c r="FP65" s="430"/>
      <c r="FQ65" s="430"/>
      <c r="FR65" s="430"/>
      <c r="FS65" s="430"/>
      <c r="FT65" s="430"/>
      <c r="FU65" s="430"/>
      <c r="FV65" s="430"/>
      <c r="FW65" s="430"/>
      <c r="FX65" s="430"/>
      <c r="FY65" s="430"/>
      <c r="FZ65" s="430"/>
      <c r="GA65" s="430"/>
      <c r="GB65" s="430"/>
      <c r="GC65" s="430"/>
      <c r="GD65" s="430"/>
      <c r="GE65" s="430"/>
      <c r="GF65" s="430"/>
      <c r="GG65" s="430"/>
      <c r="GH65" s="430"/>
      <c r="GI65" s="430"/>
      <c r="GJ65" s="430"/>
      <c r="GK65" s="430"/>
      <c r="GL65" s="430"/>
      <c r="GM65" s="430"/>
      <c r="GN65" s="430"/>
      <c r="GO65" s="430"/>
      <c r="GP65" s="430"/>
      <c r="GQ65" s="430"/>
      <c r="GR65" s="430"/>
      <c r="GS65" s="430"/>
      <c r="GT65" s="430"/>
      <c r="GU65" s="430"/>
      <c r="GV65" s="430"/>
      <c r="GW65" s="430"/>
      <c r="GX65" s="430"/>
      <c r="GY65" s="430"/>
      <c r="GZ65" s="430"/>
      <c r="HA65" s="430"/>
      <c r="HB65" s="430"/>
      <c r="HC65" s="430"/>
      <c r="HD65" s="430"/>
      <c r="HE65" s="430"/>
      <c r="HF65" s="430"/>
      <c r="HG65" s="430"/>
      <c r="HH65" s="430"/>
      <c r="HI65" s="430"/>
      <c r="HJ65" s="430"/>
      <c r="HK65" s="430"/>
      <c r="HL65" s="430"/>
      <c r="HM65" s="430"/>
      <c r="HN65" s="430"/>
      <c r="HO65" s="430"/>
      <c r="HP65" s="430"/>
      <c r="HQ65" s="430"/>
      <c r="HR65" s="430"/>
      <c r="HS65" s="430"/>
      <c r="HT65" s="430"/>
      <c r="HU65" s="430"/>
      <c r="HV65" s="430"/>
      <c r="HW65" s="430"/>
      <c r="HX65" s="430"/>
      <c r="HY65" s="430"/>
      <c r="HZ65" s="430"/>
      <c r="IA65" s="430"/>
      <c r="IB65" s="430"/>
      <c r="IC65" s="430"/>
      <c r="ID65" s="430"/>
      <c r="IE65" s="430"/>
      <c r="IF65" s="430"/>
      <c r="IG65" s="430"/>
      <c r="IH65" s="430"/>
      <c r="II65" s="430"/>
      <c r="IJ65" s="430"/>
      <c r="IK65" s="430"/>
      <c r="IL65" s="430"/>
      <c r="IM65" s="430"/>
      <c r="IN65" s="430"/>
      <c r="IO65" s="430"/>
      <c r="IP65" s="430"/>
      <c r="IQ65" s="430"/>
      <c r="IR65" s="430"/>
      <c r="IS65" s="430"/>
      <c r="IT65" s="430"/>
      <c r="IU65" s="430"/>
      <c r="IV65" s="430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s="265" customFormat="1" ht="11.25" x14ac:dyDescent="0.2">
      <c r="A66" s="176">
        <v>27</v>
      </c>
      <c r="B66" s="186" t="s">
        <v>94</v>
      </c>
      <c r="C66" s="399" t="s">
        <v>398</v>
      </c>
      <c r="D66" s="260" t="s">
        <v>102</v>
      </c>
      <c r="E66" s="261">
        <v>80</v>
      </c>
      <c r="F66" s="396"/>
      <c r="G66" s="396"/>
      <c r="H66" s="375"/>
      <c r="I66" s="397"/>
      <c r="J66" s="397"/>
      <c r="K66" s="396"/>
      <c r="L66" s="315"/>
      <c r="M66" s="316"/>
      <c r="N66" s="316"/>
      <c r="O66" s="316"/>
      <c r="P66" s="316"/>
      <c r="Q66" s="316"/>
      <c r="R66" s="432"/>
    </row>
    <row r="67" spans="1:1024" s="264" customFormat="1" ht="11.25" x14ac:dyDescent="0.25">
      <c r="A67" s="176" t="s">
        <v>265</v>
      </c>
      <c r="B67" s="186"/>
      <c r="C67" s="240" t="s">
        <v>271</v>
      </c>
      <c r="D67" s="240" t="s">
        <v>133</v>
      </c>
      <c r="E67" s="228">
        <v>20</v>
      </c>
      <c r="F67" s="396">
        <v>0.25</v>
      </c>
      <c r="G67" s="396"/>
      <c r="H67" s="396"/>
      <c r="I67" s="396"/>
      <c r="J67" s="396"/>
      <c r="K67" s="396"/>
      <c r="L67" s="315"/>
      <c r="M67" s="316"/>
      <c r="N67" s="316"/>
      <c r="O67" s="316"/>
      <c r="P67" s="316"/>
      <c r="Q67" s="316"/>
    </row>
    <row r="68" spans="1:1024" x14ac:dyDescent="0.25">
      <c r="A68" s="176" t="s">
        <v>265</v>
      </c>
      <c r="B68" s="186"/>
      <c r="C68" s="240" t="s">
        <v>153</v>
      </c>
      <c r="D68" s="240" t="s">
        <v>133</v>
      </c>
      <c r="E68" s="228">
        <v>400</v>
      </c>
      <c r="F68" s="396">
        <v>5</v>
      </c>
      <c r="G68" s="396"/>
      <c r="H68" s="396"/>
      <c r="I68" s="396"/>
      <c r="J68" s="396"/>
      <c r="K68" s="396"/>
      <c r="L68" s="315"/>
      <c r="M68" s="316"/>
      <c r="N68" s="316"/>
      <c r="O68" s="316"/>
      <c r="P68" s="316"/>
      <c r="Q68" s="316"/>
      <c r="R68" s="433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 s="176" t="s">
        <v>265</v>
      </c>
      <c r="B69" s="186"/>
      <c r="C69" s="240" t="s">
        <v>217</v>
      </c>
      <c r="D69" s="235" t="s">
        <v>102</v>
      </c>
      <c r="E69" s="228">
        <v>176</v>
      </c>
      <c r="F69" s="396">
        <v>2.2000000000000002</v>
      </c>
      <c r="G69" s="396"/>
      <c r="H69" s="396"/>
      <c r="I69" s="396"/>
      <c r="J69" s="396"/>
      <c r="K69" s="396"/>
      <c r="L69" s="315"/>
      <c r="M69" s="316"/>
      <c r="N69" s="316"/>
      <c r="O69" s="316"/>
      <c r="P69" s="316"/>
      <c r="Q69" s="316"/>
      <c r="R69" s="433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176" t="s">
        <v>265</v>
      </c>
      <c r="B70" s="186"/>
      <c r="C70" s="240" t="s">
        <v>153</v>
      </c>
      <c r="D70" s="240" t="s">
        <v>133</v>
      </c>
      <c r="E70" s="228">
        <v>400</v>
      </c>
      <c r="F70" s="396">
        <v>5</v>
      </c>
      <c r="G70" s="396"/>
      <c r="H70" s="396"/>
      <c r="I70" s="396"/>
      <c r="J70" s="396"/>
      <c r="K70" s="396"/>
      <c r="L70" s="315"/>
      <c r="M70" s="316"/>
      <c r="N70" s="316"/>
      <c r="O70" s="316"/>
      <c r="P70" s="316"/>
      <c r="Q70" s="316"/>
      <c r="R70" s="433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 s="176" t="s">
        <v>265</v>
      </c>
      <c r="B71" s="186"/>
      <c r="C71" s="240" t="s">
        <v>399</v>
      </c>
      <c r="D71" s="240" t="s">
        <v>133</v>
      </c>
      <c r="E71" s="228">
        <v>20</v>
      </c>
      <c r="F71" s="396">
        <v>0.25</v>
      </c>
      <c r="G71" s="396"/>
      <c r="H71" s="396"/>
      <c r="I71" s="396"/>
      <c r="J71" s="396"/>
      <c r="K71" s="396"/>
      <c r="L71" s="315"/>
      <c r="M71" s="316"/>
      <c r="N71" s="316"/>
      <c r="O71" s="316"/>
      <c r="P71" s="316"/>
      <c r="Q71" s="316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s="434" customFormat="1" ht="11.25" x14ac:dyDescent="0.25">
      <c r="A72" s="176" t="s">
        <v>265</v>
      </c>
      <c r="B72" s="186"/>
      <c r="C72" s="240" t="s">
        <v>160</v>
      </c>
      <c r="D72" s="240" t="s">
        <v>133</v>
      </c>
      <c r="E72" s="228">
        <v>296</v>
      </c>
      <c r="F72" s="396">
        <v>3.7</v>
      </c>
      <c r="G72" s="396"/>
      <c r="H72" s="396"/>
      <c r="I72" s="396"/>
      <c r="J72" s="396"/>
      <c r="K72" s="396"/>
      <c r="L72" s="315"/>
      <c r="M72" s="316"/>
      <c r="N72" s="316"/>
      <c r="O72" s="316"/>
      <c r="P72" s="316"/>
      <c r="Q72" s="316"/>
    </row>
    <row r="73" spans="1:1024" s="434" customFormat="1" ht="11.25" x14ac:dyDescent="0.25">
      <c r="A73" s="176" t="s">
        <v>265</v>
      </c>
      <c r="B73" s="186"/>
      <c r="C73" s="240" t="s">
        <v>227</v>
      </c>
      <c r="D73" s="240" t="s">
        <v>166</v>
      </c>
      <c r="E73" s="228">
        <v>8</v>
      </c>
      <c r="F73" s="396">
        <v>0.09</v>
      </c>
      <c r="G73" s="396"/>
      <c r="H73" s="396"/>
      <c r="I73" s="396"/>
      <c r="J73" s="396"/>
      <c r="K73" s="396"/>
      <c r="L73" s="315"/>
      <c r="M73" s="316"/>
      <c r="N73" s="316"/>
      <c r="O73" s="316"/>
      <c r="P73" s="316"/>
      <c r="Q73" s="316"/>
    </row>
    <row r="74" spans="1:1024" s="157" customFormat="1" ht="22.5" x14ac:dyDescent="0.2">
      <c r="A74" s="176">
        <v>28</v>
      </c>
      <c r="B74" s="186" t="s">
        <v>94</v>
      </c>
      <c r="C74" s="193" t="s">
        <v>400</v>
      </c>
      <c r="D74" s="194" t="s">
        <v>96</v>
      </c>
      <c r="E74" s="194">
        <v>45</v>
      </c>
      <c r="F74" s="200"/>
      <c r="G74" s="200"/>
      <c r="H74" s="375"/>
      <c r="I74" s="200"/>
      <c r="J74" s="254"/>
      <c r="K74" s="200"/>
      <c r="L74" s="315"/>
      <c r="M74" s="316"/>
      <c r="N74" s="316"/>
      <c r="O74" s="316"/>
      <c r="P74" s="316"/>
      <c r="Q74" s="316"/>
    </row>
    <row r="75" spans="1:1024" x14ac:dyDescent="0.25">
      <c r="A75" s="176" t="s">
        <v>265</v>
      </c>
      <c r="B75" s="216"/>
      <c r="C75" s="125" t="s">
        <v>401</v>
      </c>
      <c r="D75" s="435" t="s">
        <v>102</v>
      </c>
      <c r="E75" s="228">
        <v>9.4499999999999993</v>
      </c>
      <c r="F75" s="200">
        <v>0.21</v>
      </c>
      <c r="G75" s="200"/>
      <c r="H75" s="200"/>
      <c r="I75" s="200"/>
      <c r="J75" s="200"/>
      <c r="K75" s="200"/>
      <c r="L75" s="315"/>
      <c r="M75" s="316"/>
      <c r="N75" s="316"/>
      <c r="O75" s="316"/>
      <c r="P75" s="316"/>
      <c r="Q75" s="316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 s="176" t="s">
        <v>265</v>
      </c>
      <c r="B76" s="216"/>
      <c r="C76" s="216" t="s">
        <v>402</v>
      </c>
      <c r="D76" s="413" t="s">
        <v>98</v>
      </c>
      <c r="E76" s="228">
        <v>270</v>
      </c>
      <c r="F76" s="200">
        <v>6</v>
      </c>
      <c r="G76" s="200"/>
      <c r="H76" s="200"/>
      <c r="I76" s="200"/>
      <c r="J76" s="200"/>
      <c r="K76" s="200"/>
      <c r="L76" s="315"/>
      <c r="M76" s="316"/>
      <c r="N76" s="316"/>
      <c r="O76" s="316"/>
      <c r="P76" s="316"/>
      <c r="Q76" s="31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 s="176">
        <v>29</v>
      </c>
      <c r="B77" s="186" t="s">
        <v>94</v>
      </c>
      <c r="C77" s="193" t="s">
        <v>403</v>
      </c>
      <c r="D77" s="194" t="s">
        <v>96</v>
      </c>
      <c r="E77" s="194">
        <v>45</v>
      </c>
      <c r="F77" s="208"/>
      <c r="G77" s="200"/>
      <c r="H77" s="375"/>
      <c r="I77" s="200"/>
      <c r="J77" s="200"/>
      <c r="K77" s="200"/>
      <c r="L77" s="315"/>
      <c r="M77" s="316"/>
      <c r="N77" s="316"/>
      <c r="O77" s="316"/>
      <c r="P77" s="316"/>
      <c r="Q77" s="316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s="282" customFormat="1" ht="11.25" x14ac:dyDescent="0.2">
      <c r="A78" s="176">
        <v>30</v>
      </c>
      <c r="B78" s="186" t="s">
        <v>94</v>
      </c>
      <c r="C78" s="278" t="s">
        <v>245</v>
      </c>
      <c r="D78" s="279" t="s">
        <v>121</v>
      </c>
      <c r="E78" s="194">
        <v>20</v>
      </c>
      <c r="F78" s="280"/>
      <c r="G78" s="280"/>
      <c r="H78" s="375"/>
      <c r="I78" s="281"/>
      <c r="J78" s="279"/>
      <c r="K78" s="280"/>
      <c r="L78" s="315"/>
      <c r="M78" s="316"/>
      <c r="N78" s="316"/>
      <c r="O78" s="316"/>
      <c r="P78" s="316"/>
      <c r="Q78" s="316"/>
      <c r="R78" s="355"/>
    </row>
    <row r="79" spans="1:1024" x14ac:dyDescent="0.25">
      <c r="A79" s="176" t="s">
        <v>265</v>
      </c>
      <c r="B79" s="253"/>
      <c r="C79" s="279" t="s">
        <v>246</v>
      </c>
      <c r="D79" s="279" t="s">
        <v>98</v>
      </c>
      <c r="E79" s="195">
        <v>3</v>
      </c>
      <c r="F79" s="280">
        <v>0.14285714285714299</v>
      </c>
      <c r="G79" s="280"/>
      <c r="H79" s="280"/>
      <c r="I79" s="281"/>
      <c r="J79" s="279"/>
      <c r="K79" s="280"/>
      <c r="L79" s="315"/>
      <c r="M79" s="316"/>
      <c r="N79" s="316"/>
      <c r="O79" s="316"/>
      <c r="P79" s="316"/>
      <c r="Q79" s="316"/>
      <c r="R79" s="355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1" spans="1:17" s="242" customFormat="1" ht="11.25" x14ac:dyDescent="0.25">
      <c r="A81" s="309"/>
      <c r="B81" s="309"/>
      <c r="C81" s="307" t="s">
        <v>37</v>
      </c>
      <c r="D81" s="309"/>
      <c r="G81" s="309"/>
      <c r="H81" s="309"/>
      <c r="I81" s="309"/>
      <c r="J81" s="309"/>
      <c r="K81" s="309"/>
      <c r="L81" s="309"/>
      <c r="M81" s="355"/>
      <c r="N81" s="355"/>
      <c r="O81" s="355"/>
      <c r="P81" s="355"/>
      <c r="Q81" s="355"/>
    </row>
    <row r="82" spans="1:17" x14ac:dyDescent="0.25">
      <c r="A82" s="309"/>
      <c r="B82" s="309"/>
      <c r="C82" s="308" t="s">
        <v>249</v>
      </c>
      <c r="D82" s="356"/>
      <c r="G82" s="309"/>
      <c r="I82" s="309"/>
      <c r="J82" s="309"/>
      <c r="K82" s="309"/>
      <c r="L82" s="309"/>
      <c r="M82" s="357"/>
      <c r="N82" s="358"/>
      <c r="O82" s="357"/>
      <c r="P82" s="357"/>
      <c r="Q82" s="357"/>
    </row>
    <row r="83" spans="1:17" x14ac:dyDescent="0.25">
      <c r="C83" s="307" t="s">
        <v>250</v>
      </c>
      <c r="M83" s="359"/>
      <c r="N83" s="359"/>
      <c r="O83" s="359"/>
      <c r="P83" s="359"/>
      <c r="Q83" s="359"/>
    </row>
    <row r="84" spans="1:17" x14ac:dyDescent="0.25">
      <c r="C84" s="311"/>
    </row>
    <row r="85" spans="1:17" x14ac:dyDescent="0.25">
      <c r="C85" s="311" t="s">
        <v>251</v>
      </c>
    </row>
    <row r="86" spans="1:17" x14ac:dyDescent="0.25">
      <c r="C86" s="311" t="s">
        <v>252</v>
      </c>
    </row>
    <row r="87" spans="1:17" x14ac:dyDescent="0.25">
      <c r="C87" s="311"/>
    </row>
    <row r="88" spans="1:17" x14ac:dyDescent="0.25">
      <c r="C88" s="311" t="s">
        <v>42</v>
      </c>
    </row>
    <row r="89" spans="1:17" x14ac:dyDescent="0.25">
      <c r="C89" s="311" t="s">
        <v>253</v>
      </c>
    </row>
  </sheetData>
  <mergeCells count="10">
    <mergeCell ref="A1:G1"/>
    <mergeCell ref="E6:G6"/>
    <mergeCell ref="A7:P7"/>
    <mergeCell ref="A9:A10"/>
    <mergeCell ref="B9:B10"/>
    <mergeCell ref="C9:C10"/>
    <mergeCell ref="D9:D10"/>
    <mergeCell ref="E9:E10"/>
    <mergeCell ref="G9:L9"/>
    <mergeCell ref="M9:Q9"/>
  </mergeCells>
  <conditionalFormatting sqref="C85:C89">
    <cfRule type="duplicateValues" dxfId="4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62"/>
  <sheetViews>
    <sheetView view="pageBreakPreview" topLeftCell="A31" zoomScaleNormal="100" workbookViewId="0">
      <selection activeCell="A56" sqref="A56"/>
    </sheetView>
  </sheetViews>
  <sheetFormatPr defaultRowHeight="15" x14ac:dyDescent="0.25"/>
  <cols>
    <col min="1" max="1" width="4" style="96"/>
    <col min="2" max="2" width="5.28515625" style="96"/>
    <col min="3" max="3" width="46.140625" style="153"/>
    <col min="4" max="4" width="5.28515625" style="96"/>
    <col min="5" max="5" width="7.28515625" style="96"/>
    <col min="6" max="6" width="0" style="96" hidden="1"/>
    <col min="7" max="7" width="6.85546875" style="154"/>
    <col min="8" max="9" width="6.7109375" style="96"/>
    <col min="10" max="10" width="5.7109375" style="96"/>
    <col min="11" max="11" width="4.7109375" style="96"/>
    <col min="12" max="12" width="5.140625" style="96"/>
    <col min="13" max="13" width="5.42578125" style="96"/>
    <col min="14" max="15" width="6.28515625" style="96"/>
    <col min="16" max="16" width="7.85546875" style="96"/>
    <col min="17" max="17" width="9.28515625" style="96"/>
    <col min="18" max="255" width="8.5703125" style="96"/>
    <col min="256" max="256" width="4" style="96"/>
    <col min="257" max="257" width="5.28515625" style="96"/>
    <col min="258" max="258" width="34.42578125" style="96"/>
    <col min="259" max="259" width="5.28515625" style="96"/>
    <col min="260" max="260" width="7.28515625" style="96"/>
    <col min="261" max="261" width="0" style="96" hidden="1"/>
    <col min="262" max="262" width="6.85546875" style="96"/>
    <col min="263" max="264" width="6.7109375" style="96"/>
    <col min="265" max="265" width="7.7109375" style="96"/>
    <col min="266" max="266" width="5.7109375" style="96"/>
    <col min="267" max="267" width="5.28515625" style="96"/>
    <col min="268" max="272" width="7.85546875" style="96"/>
    <col min="273" max="511" width="8.5703125" style="96"/>
    <col min="512" max="512" width="4" style="96"/>
    <col min="513" max="513" width="5.28515625" style="96"/>
    <col min="514" max="514" width="34.42578125" style="96"/>
    <col min="515" max="515" width="5.28515625" style="96"/>
    <col min="516" max="516" width="7.28515625" style="96"/>
    <col min="517" max="517" width="0" style="96" hidden="1"/>
    <col min="518" max="518" width="6.85546875" style="96"/>
    <col min="519" max="520" width="6.7109375" style="96"/>
    <col min="521" max="521" width="7.7109375" style="96"/>
    <col min="522" max="522" width="5.7109375" style="96"/>
    <col min="523" max="523" width="5.28515625" style="96"/>
    <col min="524" max="528" width="7.85546875" style="96"/>
    <col min="529" max="767" width="8.5703125" style="96"/>
    <col min="768" max="768" width="4" style="96"/>
    <col min="769" max="769" width="5.28515625" style="96"/>
    <col min="770" max="770" width="34.42578125" style="96"/>
    <col min="771" max="771" width="5.28515625" style="96"/>
    <col min="772" max="772" width="7.28515625" style="96"/>
    <col min="773" max="773" width="0" style="96" hidden="1"/>
    <col min="774" max="774" width="6.85546875" style="96"/>
    <col min="775" max="776" width="6.7109375" style="96"/>
    <col min="777" max="777" width="7.7109375" style="96"/>
    <col min="778" max="778" width="5.7109375" style="96"/>
    <col min="779" max="779" width="5.28515625" style="96"/>
    <col min="780" max="784" width="7.85546875" style="96"/>
    <col min="785" max="1023" width="8.5703125" style="96"/>
    <col min="1024" max="1025" width="4" style="96"/>
  </cols>
  <sheetData>
    <row r="1" spans="1:1024" s="157" customFormat="1" ht="11.25" x14ac:dyDescent="0.2">
      <c r="A1" s="2" t="s">
        <v>75</v>
      </c>
      <c r="B1" s="2"/>
      <c r="C1" s="2"/>
      <c r="D1" s="2"/>
      <c r="E1" s="2"/>
      <c r="F1" s="2"/>
      <c r="G1" s="2"/>
      <c r="H1" s="155">
        <f>kpdv!A18</f>
        <v>6</v>
      </c>
      <c r="I1" s="156"/>
      <c r="J1" s="156"/>
      <c r="K1" s="156"/>
      <c r="L1" s="156"/>
      <c r="M1" s="156"/>
    </row>
    <row r="2" spans="1:1024" x14ac:dyDescent="0.25">
      <c r="A2" s="158" t="s">
        <v>31</v>
      </c>
      <c r="B2" s="159"/>
      <c r="C2" s="159"/>
      <c r="D2" s="159"/>
      <c r="E2" s="159"/>
      <c r="F2" s="159"/>
      <c r="G2" s="160"/>
      <c r="H2" s="97"/>
      <c r="I2" s="156"/>
      <c r="J2" s="156"/>
      <c r="K2" s="156"/>
      <c r="L2" s="156"/>
      <c r="M2" s="15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62" customFormat="1" ht="11.25" x14ac:dyDescent="0.2">
      <c r="A3" s="158" t="s">
        <v>45</v>
      </c>
      <c r="B3" s="102"/>
      <c r="C3" s="161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024" s="162" customFormat="1" ht="11.25" x14ac:dyDescent="0.2">
      <c r="A4" s="158" t="s">
        <v>46</v>
      </c>
      <c r="B4" s="102"/>
      <c r="C4" s="161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1:1024" s="162" customFormat="1" ht="11.25" x14ac:dyDescent="0.2">
      <c r="A5" s="158" t="s">
        <v>47</v>
      </c>
      <c r="B5" s="102"/>
      <c r="C5" s="161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1:1024" ht="10.5" customHeight="1" x14ac:dyDescent="0.25">
      <c r="A6" s="158"/>
      <c r="B6" s="102"/>
      <c r="C6" s="163" t="s">
        <v>76</v>
      </c>
      <c r="D6" s="164" t="s">
        <v>77</v>
      </c>
      <c r="E6" s="1" t="s">
        <v>78</v>
      </c>
      <c r="F6" s="1"/>
      <c r="G6" s="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33" t="s">
        <v>79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165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66" t="s">
        <v>63</v>
      </c>
      <c r="B8" s="167"/>
      <c r="C8" s="167"/>
      <c r="D8" s="167"/>
      <c r="E8" s="167"/>
      <c r="F8" s="102"/>
      <c r="G8" s="102"/>
      <c r="H8" s="102"/>
      <c r="I8" s="102"/>
      <c r="J8" s="102"/>
      <c r="K8" s="102"/>
      <c r="L8" s="102"/>
      <c r="M8" s="102"/>
      <c r="N8" s="168"/>
      <c r="O8" s="102"/>
      <c r="P8" s="102"/>
      <c r="Q8" s="169" t="s">
        <v>80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70" customFormat="1" ht="11.25" customHeight="1" x14ac:dyDescent="0.2">
      <c r="A9" s="32" t="s">
        <v>33</v>
      </c>
      <c r="B9" s="32" t="s">
        <v>81</v>
      </c>
      <c r="C9" s="30" t="s">
        <v>82</v>
      </c>
      <c r="D9" s="31" t="s">
        <v>83</v>
      </c>
      <c r="E9" s="32" t="s">
        <v>84</v>
      </c>
      <c r="F9" s="312">
        <v>1</v>
      </c>
      <c r="G9" s="29" t="s">
        <v>85</v>
      </c>
      <c r="H9" s="29"/>
      <c r="I9" s="29"/>
      <c r="J9" s="29"/>
      <c r="K9" s="29"/>
      <c r="L9" s="29"/>
      <c r="M9" s="29" t="s">
        <v>86</v>
      </c>
      <c r="N9" s="29"/>
      <c r="O9" s="29"/>
      <c r="P9" s="29"/>
      <c r="Q9" s="29"/>
    </row>
    <row r="10" spans="1:1024" ht="66.75" customHeight="1" x14ac:dyDescent="0.25">
      <c r="A10" s="32"/>
      <c r="B10" s="32"/>
      <c r="C10" s="30"/>
      <c r="D10" s="31"/>
      <c r="E10" s="32"/>
      <c r="F10" s="313">
        <v>1</v>
      </c>
      <c r="G10" s="171" t="s">
        <v>87</v>
      </c>
      <c r="H10" s="172" t="s">
        <v>88</v>
      </c>
      <c r="I10" s="172" t="s">
        <v>89</v>
      </c>
      <c r="J10" s="172" t="s">
        <v>90</v>
      </c>
      <c r="K10" s="172" t="s">
        <v>91</v>
      </c>
      <c r="L10" s="173" t="s">
        <v>92</v>
      </c>
      <c r="M10" s="171" t="s">
        <v>93</v>
      </c>
      <c r="N10" s="172" t="s">
        <v>89</v>
      </c>
      <c r="O10" s="172" t="s">
        <v>90</v>
      </c>
      <c r="P10" s="172" t="s">
        <v>91</v>
      </c>
      <c r="Q10" s="173" t="s">
        <v>92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174">
        <v>1</v>
      </c>
      <c r="B11" s="174">
        <f>A11+1</f>
        <v>2</v>
      </c>
      <c r="C11" s="175">
        <f>B11+1</f>
        <v>3</v>
      </c>
      <c r="D11" s="174">
        <f>C11+1</f>
        <v>4</v>
      </c>
      <c r="E11" s="174">
        <f>D11+1</f>
        <v>5</v>
      </c>
      <c r="F11" s="314">
        <v>1</v>
      </c>
      <c r="G11" s="174">
        <f>E11+1</f>
        <v>6</v>
      </c>
      <c r="H11" s="174">
        <f t="shared" ref="H11:Q11" si="0">G11+1</f>
        <v>7</v>
      </c>
      <c r="I11" s="174">
        <f t="shared" si="0"/>
        <v>8</v>
      </c>
      <c r="J11" s="174">
        <f t="shared" si="0"/>
        <v>9</v>
      </c>
      <c r="K11" s="174">
        <f t="shared" si="0"/>
        <v>10</v>
      </c>
      <c r="L11" s="174">
        <f t="shared" si="0"/>
        <v>11</v>
      </c>
      <c r="M11" s="174">
        <f t="shared" si="0"/>
        <v>12</v>
      </c>
      <c r="N11" s="174">
        <f t="shared" si="0"/>
        <v>13</v>
      </c>
      <c r="O11" s="174">
        <f t="shared" si="0"/>
        <v>14</v>
      </c>
      <c r="P11" s="174">
        <f t="shared" si="0"/>
        <v>15</v>
      </c>
      <c r="Q11" s="174">
        <f t="shared" si="0"/>
        <v>16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 s="176">
        <v>1</v>
      </c>
      <c r="B12" s="186" t="s">
        <v>94</v>
      </c>
      <c r="C12" s="193" t="s">
        <v>404</v>
      </c>
      <c r="D12" s="436" t="s">
        <v>102</v>
      </c>
      <c r="E12" s="194">
        <v>5</v>
      </c>
      <c r="F12" s="208"/>
      <c r="G12" s="396"/>
      <c r="H12" s="375"/>
      <c r="I12" s="396"/>
      <c r="J12" s="396"/>
      <c r="K12" s="396"/>
      <c r="L12" s="437"/>
      <c r="M12" s="438"/>
      <c r="N12" s="439"/>
      <c r="O12" s="316"/>
      <c r="P12" s="316"/>
      <c r="Q12" s="316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A13" s="176">
        <v>2</v>
      </c>
      <c r="B13" s="186" t="s">
        <v>94</v>
      </c>
      <c r="C13" s="193" t="s">
        <v>405</v>
      </c>
      <c r="D13" s="436" t="s">
        <v>102</v>
      </c>
      <c r="E13" s="194">
        <v>5</v>
      </c>
      <c r="F13" s="208"/>
      <c r="G13" s="396"/>
      <c r="H13" s="182"/>
      <c r="I13" s="396"/>
      <c r="J13" s="396"/>
      <c r="K13" s="396"/>
      <c r="L13" s="437"/>
      <c r="M13" s="438"/>
      <c r="N13" s="439"/>
      <c r="O13" s="316"/>
      <c r="P13" s="316"/>
      <c r="Q13" s="316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239" customFormat="1" ht="11.25" x14ac:dyDescent="0.2">
      <c r="A14" s="176">
        <v>3</v>
      </c>
      <c r="B14" s="186" t="s">
        <v>94</v>
      </c>
      <c r="C14" s="259" t="s">
        <v>406</v>
      </c>
      <c r="D14" s="440" t="s">
        <v>102</v>
      </c>
      <c r="E14" s="261">
        <v>5</v>
      </c>
      <c r="F14" s="187"/>
      <c r="G14" s="195"/>
      <c r="H14" s="182"/>
      <c r="I14" s="195"/>
      <c r="J14" s="238"/>
      <c r="K14" s="195"/>
      <c r="L14" s="437"/>
      <c r="M14" s="438"/>
      <c r="N14" s="439"/>
      <c r="O14" s="316"/>
      <c r="P14" s="316"/>
      <c r="Q14" s="316"/>
    </row>
    <row r="15" spans="1:1024" x14ac:dyDescent="0.25">
      <c r="A15" s="176" t="s">
        <v>265</v>
      </c>
      <c r="B15" s="186"/>
      <c r="C15" s="187" t="s">
        <v>127</v>
      </c>
      <c r="D15" s="191" t="s">
        <v>121</v>
      </c>
      <c r="E15" s="195">
        <v>0.15</v>
      </c>
      <c r="F15" s="187">
        <v>0.03</v>
      </c>
      <c r="G15" s="187"/>
      <c r="H15" s="187"/>
      <c r="I15" s="187"/>
      <c r="J15" s="187"/>
      <c r="K15" s="187"/>
      <c r="L15" s="437"/>
      <c r="M15" s="438"/>
      <c r="N15" s="439"/>
      <c r="O15" s="316"/>
      <c r="P15" s="316"/>
      <c r="Q15" s="316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 s="176">
        <v>4</v>
      </c>
      <c r="B16" s="186" t="s">
        <v>94</v>
      </c>
      <c r="C16" s="193" t="s">
        <v>407</v>
      </c>
      <c r="D16" s="436" t="s">
        <v>133</v>
      </c>
      <c r="E16" s="194">
        <v>11.7</v>
      </c>
      <c r="F16" s="208"/>
      <c r="G16" s="396"/>
      <c r="H16" s="182"/>
      <c r="I16" s="396"/>
      <c r="J16" s="396"/>
      <c r="K16" s="396"/>
      <c r="L16" s="437"/>
      <c r="M16" s="438"/>
      <c r="N16" s="439"/>
      <c r="O16" s="316"/>
      <c r="P16" s="316"/>
      <c r="Q16" s="3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241" customFormat="1" ht="22.5" x14ac:dyDescent="0.2">
      <c r="A17" s="176">
        <v>5</v>
      </c>
      <c r="B17" s="186" t="s">
        <v>94</v>
      </c>
      <c r="C17" s="193" t="s">
        <v>408</v>
      </c>
      <c r="D17" s="436" t="s">
        <v>102</v>
      </c>
      <c r="E17" s="194">
        <v>5</v>
      </c>
      <c r="F17" s="441"/>
      <c r="G17" s="250"/>
      <c r="H17" s="182"/>
      <c r="I17" s="250"/>
      <c r="J17" s="263"/>
      <c r="K17" s="263"/>
      <c r="L17" s="437"/>
      <c r="M17" s="438"/>
      <c r="N17" s="439"/>
      <c r="O17" s="316"/>
      <c r="P17" s="316"/>
      <c r="Q17" s="316"/>
    </row>
    <row r="18" spans="1:1024" x14ac:dyDescent="0.25">
      <c r="A18" s="176" t="s">
        <v>265</v>
      </c>
      <c r="B18" s="442"/>
      <c r="C18" s="441" t="s">
        <v>409</v>
      </c>
      <c r="D18" s="443" t="s">
        <v>102</v>
      </c>
      <c r="E18" s="250">
        <v>6</v>
      </c>
      <c r="F18" s="441">
        <v>1.2</v>
      </c>
      <c r="G18" s="441"/>
      <c r="H18" s="441"/>
      <c r="I18" s="444"/>
      <c r="J18" s="444"/>
      <c r="K18" s="444"/>
      <c r="L18" s="437"/>
      <c r="M18" s="438"/>
      <c r="N18" s="439"/>
      <c r="O18" s="316"/>
      <c r="P18" s="316"/>
      <c r="Q18" s="316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 s="176" t="s">
        <v>265</v>
      </c>
      <c r="B19" s="442"/>
      <c r="C19" s="441" t="s">
        <v>410</v>
      </c>
      <c r="D19" s="443" t="s">
        <v>102</v>
      </c>
      <c r="E19" s="250">
        <v>6</v>
      </c>
      <c r="F19" s="441">
        <v>1.2</v>
      </c>
      <c r="G19" s="441"/>
      <c r="H19" s="441"/>
      <c r="I19" s="444"/>
      <c r="J19" s="444"/>
      <c r="K19" s="444"/>
      <c r="L19" s="437"/>
      <c r="M19" s="438"/>
      <c r="N19" s="439"/>
      <c r="O19" s="316"/>
      <c r="P19" s="316"/>
      <c r="Q19" s="316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 s="176" t="s">
        <v>265</v>
      </c>
      <c r="B20" s="442"/>
      <c r="C20" s="441" t="s">
        <v>411</v>
      </c>
      <c r="D20" s="442" t="s">
        <v>412</v>
      </c>
      <c r="E20" s="181">
        <v>1</v>
      </c>
      <c r="F20" s="441">
        <v>2.5000000000000001E-2</v>
      </c>
      <c r="G20" s="441"/>
      <c r="H20" s="441"/>
      <c r="I20" s="444"/>
      <c r="J20" s="444"/>
      <c r="K20" s="444"/>
      <c r="L20" s="437"/>
      <c r="M20" s="438"/>
      <c r="N20" s="439"/>
      <c r="O20" s="316"/>
      <c r="P20" s="316"/>
      <c r="Q20" s="316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157" customFormat="1" ht="22.5" x14ac:dyDescent="0.2">
      <c r="A21" s="176">
        <v>6</v>
      </c>
      <c r="B21" s="186" t="s">
        <v>94</v>
      </c>
      <c r="C21" s="193" t="s">
        <v>413</v>
      </c>
      <c r="D21" s="436" t="s">
        <v>96</v>
      </c>
      <c r="E21" s="194">
        <v>7</v>
      </c>
      <c r="F21" s="189"/>
      <c r="G21" s="189"/>
      <c r="H21" s="182"/>
      <c r="I21" s="189"/>
      <c r="J21" s="199"/>
      <c r="K21" s="189"/>
      <c r="L21" s="437"/>
      <c r="M21" s="438"/>
      <c r="N21" s="439"/>
      <c r="O21" s="316"/>
      <c r="P21" s="316"/>
      <c r="Q21" s="316"/>
    </row>
    <row r="22" spans="1:1024" x14ac:dyDescent="0.25">
      <c r="A22" s="176" t="s">
        <v>265</v>
      </c>
      <c r="B22" s="216"/>
      <c r="C22" s="125" t="s">
        <v>401</v>
      </c>
      <c r="D22" s="435" t="s">
        <v>102</v>
      </c>
      <c r="E22" s="189">
        <v>2.8</v>
      </c>
      <c r="F22" s="189">
        <v>0.4</v>
      </c>
      <c r="G22" s="189"/>
      <c r="H22" s="189"/>
      <c r="I22" s="189"/>
      <c r="J22" s="189"/>
      <c r="K22" s="189"/>
      <c r="L22" s="437"/>
      <c r="M22" s="438"/>
      <c r="N22" s="439"/>
      <c r="O22" s="316"/>
      <c r="P22" s="316"/>
      <c r="Q22" s="316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 s="176" t="s">
        <v>265</v>
      </c>
      <c r="B23" s="216"/>
      <c r="C23" s="216" t="s">
        <v>402</v>
      </c>
      <c r="D23" s="445" t="s">
        <v>98</v>
      </c>
      <c r="E23" s="189">
        <v>21</v>
      </c>
      <c r="F23" s="189">
        <v>3</v>
      </c>
      <c r="G23" s="189"/>
      <c r="H23" s="189"/>
      <c r="I23" s="189"/>
      <c r="J23" s="189"/>
      <c r="K23" s="189"/>
      <c r="L23" s="437"/>
      <c r="M23" s="438"/>
      <c r="N23" s="439"/>
      <c r="O23" s="316"/>
      <c r="P23" s="316"/>
      <c r="Q23" s="316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 s="176" t="s">
        <v>265</v>
      </c>
      <c r="B24" s="309"/>
      <c r="C24" s="441" t="s">
        <v>410</v>
      </c>
      <c r="D24" s="443" t="s">
        <v>102</v>
      </c>
      <c r="E24" s="250">
        <v>3.15</v>
      </c>
      <c r="F24" s="441">
        <v>0.45</v>
      </c>
      <c r="G24" s="441"/>
      <c r="H24" s="441"/>
      <c r="I24" s="444"/>
      <c r="J24" s="444"/>
      <c r="K24" s="189"/>
      <c r="L24" s="437"/>
      <c r="M24" s="438"/>
      <c r="N24" s="439"/>
      <c r="O24" s="316"/>
      <c r="P24" s="316"/>
      <c r="Q24" s="316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3.25" x14ac:dyDescent="0.25">
      <c r="A25" s="176">
        <v>7</v>
      </c>
      <c r="B25" s="186" t="s">
        <v>94</v>
      </c>
      <c r="C25" s="193" t="s">
        <v>414</v>
      </c>
      <c r="D25" s="436" t="s">
        <v>96</v>
      </c>
      <c r="E25" s="194">
        <v>3.5</v>
      </c>
      <c r="F25" s="189"/>
      <c r="G25" s="189"/>
      <c r="H25" s="182"/>
      <c r="I25" s="189"/>
      <c r="J25" s="199"/>
      <c r="K25" s="189"/>
      <c r="L25" s="437"/>
      <c r="M25" s="438"/>
      <c r="N25" s="439"/>
      <c r="O25" s="316"/>
      <c r="P25" s="316"/>
      <c r="Q25" s="316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 s="176" t="s">
        <v>265</v>
      </c>
      <c r="B26" s="216"/>
      <c r="C26" s="125" t="s">
        <v>401</v>
      </c>
      <c r="D26" s="435" t="s">
        <v>102</v>
      </c>
      <c r="E26" s="189">
        <v>1.4</v>
      </c>
      <c r="F26" s="189">
        <v>0.4</v>
      </c>
      <c r="G26" s="189"/>
      <c r="H26" s="189"/>
      <c r="I26" s="189"/>
      <c r="J26" s="189"/>
      <c r="K26" s="189"/>
      <c r="L26" s="437"/>
      <c r="M26" s="438"/>
      <c r="N26" s="439"/>
      <c r="O26" s="316"/>
      <c r="P26" s="316"/>
      <c r="Q26" s="31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 s="176" t="s">
        <v>265</v>
      </c>
      <c r="B27" s="216"/>
      <c r="C27" s="216" t="s">
        <v>402</v>
      </c>
      <c r="D27" s="445" t="s">
        <v>98</v>
      </c>
      <c r="E27" s="189">
        <v>11</v>
      </c>
      <c r="F27" s="189">
        <v>3</v>
      </c>
      <c r="G27" s="189"/>
      <c r="H27" s="189"/>
      <c r="I27" s="189"/>
      <c r="J27" s="189"/>
      <c r="K27" s="189"/>
      <c r="L27" s="437"/>
      <c r="M27" s="438"/>
      <c r="N27" s="439"/>
      <c r="O27" s="316"/>
      <c r="P27" s="316"/>
      <c r="Q27" s="316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 s="176" t="s">
        <v>265</v>
      </c>
      <c r="B28" s="208"/>
      <c r="C28" s="193" t="s">
        <v>415</v>
      </c>
      <c r="D28" s="436"/>
      <c r="E28" s="194"/>
      <c r="F28" s="208"/>
      <c r="G28" s="208"/>
      <c r="H28" s="208"/>
      <c r="I28" s="208"/>
      <c r="J28" s="208"/>
      <c r="K28" s="208"/>
      <c r="L28" s="437"/>
      <c r="M28" s="438"/>
      <c r="N28" s="439"/>
      <c r="O28" s="316"/>
      <c r="P28" s="316"/>
      <c r="Q28" s="316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" customHeight="1" x14ac:dyDescent="0.25">
      <c r="A29" s="176">
        <v>8</v>
      </c>
      <c r="B29" s="186" t="s">
        <v>94</v>
      </c>
      <c r="C29" s="236" t="s">
        <v>416</v>
      </c>
      <c r="D29" s="436" t="s">
        <v>96</v>
      </c>
      <c r="E29" s="194">
        <v>7</v>
      </c>
      <c r="F29" s="208"/>
      <c r="G29" s="200"/>
      <c r="H29" s="182"/>
      <c r="I29" s="200"/>
      <c r="J29" s="200"/>
      <c r="K29" s="200"/>
      <c r="L29" s="437"/>
      <c r="M29" s="438"/>
      <c r="N29" s="439"/>
      <c r="O29" s="316"/>
      <c r="P29" s="316"/>
      <c r="Q29" s="316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s="258" customFormat="1" ht="22.5" x14ac:dyDescent="0.2">
      <c r="A30" s="176">
        <v>9</v>
      </c>
      <c r="B30" s="186" t="s">
        <v>94</v>
      </c>
      <c r="C30" s="193" t="s">
        <v>417</v>
      </c>
      <c r="D30" s="436" t="s">
        <v>102</v>
      </c>
      <c r="E30" s="194">
        <v>2</v>
      </c>
      <c r="F30" s="181"/>
      <c r="G30" s="181"/>
      <c r="H30" s="182"/>
      <c r="I30" s="189"/>
      <c r="J30" s="181"/>
      <c r="K30" s="181"/>
      <c r="L30" s="437"/>
      <c r="M30" s="438"/>
      <c r="N30" s="439"/>
      <c r="O30" s="316"/>
      <c r="P30" s="316"/>
      <c r="Q30" s="316"/>
    </row>
    <row r="31" spans="1:1024" x14ac:dyDescent="0.25">
      <c r="A31" s="176" t="s">
        <v>265</v>
      </c>
      <c r="B31" s="125"/>
      <c r="C31" s="125" t="s">
        <v>418</v>
      </c>
      <c r="D31" s="446" t="s">
        <v>133</v>
      </c>
      <c r="E31" s="181">
        <v>6</v>
      </c>
      <c r="F31" s="181">
        <v>3</v>
      </c>
      <c r="G31" s="181"/>
      <c r="H31" s="181"/>
      <c r="I31" s="189"/>
      <c r="J31" s="181"/>
      <c r="K31" s="181"/>
      <c r="L31" s="437"/>
      <c r="M31" s="438"/>
      <c r="N31" s="439"/>
      <c r="O31" s="316"/>
      <c r="P31" s="316"/>
      <c r="Q31" s="316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156" customFormat="1" ht="11.25" x14ac:dyDescent="0.2">
      <c r="A32" s="176">
        <v>10</v>
      </c>
      <c r="B32" s="186" t="s">
        <v>94</v>
      </c>
      <c r="C32" s="193" t="s">
        <v>419</v>
      </c>
      <c r="D32" s="436" t="s">
        <v>102</v>
      </c>
      <c r="E32" s="194">
        <v>5</v>
      </c>
      <c r="F32" s="189"/>
      <c r="G32" s="189"/>
      <c r="H32" s="182"/>
      <c r="I32" s="189"/>
      <c r="J32" s="199"/>
      <c r="K32" s="189"/>
      <c r="L32" s="437"/>
      <c r="M32" s="438"/>
      <c r="N32" s="439"/>
      <c r="O32" s="316"/>
      <c r="P32" s="316"/>
      <c r="Q32" s="316"/>
      <c r="R32" s="331"/>
      <c r="S32" s="331"/>
    </row>
    <row r="33" spans="1:1024" s="157" customFormat="1" ht="11.25" x14ac:dyDescent="0.25">
      <c r="A33" s="176" t="s">
        <v>265</v>
      </c>
      <c r="B33" s="216"/>
      <c r="C33" s="216" t="s">
        <v>164</v>
      </c>
      <c r="D33" s="447" t="s">
        <v>133</v>
      </c>
      <c r="E33" s="189">
        <v>1.5</v>
      </c>
      <c r="F33" s="189">
        <v>0.3</v>
      </c>
      <c r="G33" s="189"/>
      <c r="H33" s="189"/>
      <c r="I33" s="189"/>
      <c r="J33" s="189"/>
      <c r="K33" s="189"/>
      <c r="L33" s="437"/>
      <c r="M33" s="438"/>
      <c r="N33" s="439"/>
      <c r="O33" s="316"/>
      <c r="P33" s="316"/>
      <c r="Q33" s="316"/>
    </row>
    <row r="34" spans="1:1024" s="206" customFormat="1" ht="22.5" x14ac:dyDescent="0.2">
      <c r="A34" s="176">
        <v>11</v>
      </c>
      <c r="B34" s="186" t="s">
        <v>94</v>
      </c>
      <c r="C34" s="193" t="s">
        <v>420</v>
      </c>
      <c r="D34" s="436" t="s">
        <v>102</v>
      </c>
      <c r="E34" s="194">
        <v>5</v>
      </c>
      <c r="F34" s="125"/>
      <c r="G34" s="189"/>
      <c r="H34" s="182"/>
      <c r="I34" s="189"/>
      <c r="J34" s="221"/>
      <c r="K34" s="122"/>
      <c r="L34" s="437"/>
      <c r="M34" s="438"/>
      <c r="N34" s="439"/>
      <c r="O34" s="316"/>
      <c r="P34" s="316"/>
      <c r="Q34" s="316"/>
    </row>
    <row r="35" spans="1:1024" x14ac:dyDescent="0.25">
      <c r="A35" s="176" t="s">
        <v>265</v>
      </c>
      <c r="B35" s="207"/>
      <c r="C35" s="125" t="s">
        <v>421</v>
      </c>
      <c r="D35" s="435" t="s">
        <v>133</v>
      </c>
      <c r="E35" s="189">
        <v>7.5</v>
      </c>
      <c r="F35" s="125">
        <v>1.5</v>
      </c>
      <c r="G35" s="189"/>
      <c r="H35" s="189"/>
      <c r="I35" s="189"/>
      <c r="J35" s="189"/>
      <c r="K35" s="122"/>
      <c r="L35" s="437"/>
      <c r="M35" s="438"/>
      <c r="N35" s="439"/>
      <c r="O35" s="316"/>
      <c r="P35" s="316"/>
      <c r="Q35" s="316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3.25" x14ac:dyDescent="0.25">
      <c r="A36" s="176">
        <v>12</v>
      </c>
      <c r="B36" s="186" t="s">
        <v>94</v>
      </c>
      <c r="C36" s="193" t="s">
        <v>422</v>
      </c>
      <c r="D36" s="436" t="s">
        <v>102</v>
      </c>
      <c r="E36" s="194">
        <v>5</v>
      </c>
      <c r="F36" s="208"/>
      <c r="G36" s="189"/>
      <c r="H36" s="182"/>
      <c r="I36" s="189"/>
      <c r="J36" s="189"/>
      <c r="K36" s="122"/>
      <c r="L36" s="437"/>
      <c r="M36" s="438"/>
      <c r="N36" s="439"/>
      <c r="O36" s="316"/>
      <c r="P36" s="316"/>
      <c r="Q36" s="31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176">
        <v>13</v>
      </c>
      <c r="B37" s="186" t="s">
        <v>94</v>
      </c>
      <c r="C37" s="193" t="s">
        <v>423</v>
      </c>
      <c r="D37" s="436" t="s">
        <v>98</v>
      </c>
      <c r="E37" s="194">
        <v>3</v>
      </c>
      <c r="F37" s="208"/>
      <c r="G37" s="181"/>
      <c r="H37" s="182"/>
      <c r="I37" s="189"/>
      <c r="J37" s="181"/>
      <c r="K37" s="181"/>
      <c r="L37" s="437"/>
      <c r="M37" s="438"/>
      <c r="N37" s="439"/>
      <c r="O37" s="316"/>
      <c r="P37" s="316"/>
      <c r="Q37" s="316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76">
        <v>14</v>
      </c>
      <c r="B38" s="186" t="s">
        <v>94</v>
      </c>
      <c r="C38" s="193" t="s">
        <v>424</v>
      </c>
      <c r="D38" s="448" t="s">
        <v>425</v>
      </c>
      <c r="E38" s="194">
        <v>4</v>
      </c>
      <c r="F38" s="208"/>
      <c r="G38" s="255"/>
      <c r="H38" s="182"/>
      <c r="I38" s="449"/>
      <c r="J38" s="181"/>
      <c r="K38" s="181"/>
      <c r="L38" s="437"/>
      <c r="M38" s="438"/>
      <c r="N38" s="439"/>
      <c r="O38" s="316"/>
      <c r="P38" s="316"/>
      <c r="Q38" s="316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76">
        <v>15</v>
      </c>
      <c r="B39" s="186" t="s">
        <v>94</v>
      </c>
      <c r="C39" s="193" t="s">
        <v>426</v>
      </c>
      <c r="D39" s="448" t="s">
        <v>425</v>
      </c>
      <c r="E39" s="194">
        <v>4</v>
      </c>
      <c r="F39" s="208"/>
      <c r="G39" s="255"/>
      <c r="H39" s="182"/>
      <c r="I39" s="449"/>
      <c r="J39" s="181"/>
      <c r="K39" s="181"/>
      <c r="L39" s="437"/>
      <c r="M39" s="438"/>
      <c r="N39" s="439"/>
      <c r="O39" s="316"/>
      <c r="P39" s="316"/>
      <c r="Q39" s="316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176">
        <v>16</v>
      </c>
      <c r="B40" s="186" t="s">
        <v>94</v>
      </c>
      <c r="C40" s="193" t="s">
        <v>427</v>
      </c>
      <c r="D40" s="448" t="s">
        <v>425</v>
      </c>
      <c r="E40" s="194">
        <v>4</v>
      </c>
      <c r="F40" s="208"/>
      <c r="G40" s="255"/>
      <c r="H40" s="182"/>
      <c r="I40" s="449"/>
      <c r="J40" s="181"/>
      <c r="K40" s="181"/>
      <c r="L40" s="437"/>
      <c r="M40" s="438"/>
      <c r="N40" s="439"/>
      <c r="O40" s="316"/>
      <c r="P40" s="316"/>
      <c r="Q40" s="316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23.25" x14ac:dyDescent="0.25">
      <c r="A41" s="176">
        <v>17</v>
      </c>
      <c r="B41" s="186" t="s">
        <v>94</v>
      </c>
      <c r="C41" s="193" t="s">
        <v>428</v>
      </c>
      <c r="D41" s="436" t="s">
        <v>98</v>
      </c>
      <c r="E41" s="194">
        <v>4</v>
      </c>
      <c r="F41" s="208"/>
      <c r="G41" s="255"/>
      <c r="H41" s="182"/>
      <c r="I41" s="449"/>
      <c r="J41" s="181"/>
      <c r="K41" s="181"/>
      <c r="L41" s="437"/>
      <c r="M41" s="438"/>
      <c r="N41" s="439"/>
      <c r="O41" s="316"/>
      <c r="P41" s="316"/>
      <c r="Q41" s="316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239" customFormat="1" ht="22.5" x14ac:dyDescent="0.2">
      <c r="A42" s="176">
        <v>18</v>
      </c>
      <c r="B42" s="186" t="s">
        <v>94</v>
      </c>
      <c r="C42" s="193" t="s">
        <v>429</v>
      </c>
      <c r="D42" s="436" t="s">
        <v>102</v>
      </c>
      <c r="E42" s="194">
        <v>15</v>
      </c>
      <c r="F42" s="187"/>
      <c r="G42" s="195"/>
      <c r="H42" s="182"/>
      <c r="I42" s="195"/>
      <c r="J42" s="238"/>
      <c r="K42" s="195"/>
      <c r="L42" s="437"/>
      <c r="M42" s="438"/>
      <c r="N42" s="439"/>
      <c r="O42" s="316"/>
      <c r="P42" s="316"/>
      <c r="Q42" s="316"/>
    </row>
    <row r="43" spans="1:1024" x14ac:dyDescent="0.25">
      <c r="A43" s="176" t="s">
        <v>265</v>
      </c>
      <c r="B43" s="186"/>
      <c r="C43" s="187" t="s">
        <v>127</v>
      </c>
      <c r="D43" s="191" t="s">
        <v>121</v>
      </c>
      <c r="E43" s="195">
        <v>0.3</v>
      </c>
      <c r="F43" s="187">
        <v>0.02</v>
      </c>
      <c r="G43" s="187"/>
      <c r="H43" s="187"/>
      <c r="I43" s="187"/>
      <c r="J43" s="187"/>
      <c r="K43" s="187"/>
      <c r="L43" s="437"/>
      <c r="M43" s="438"/>
      <c r="N43" s="439"/>
      <c r="O43" s="316"/>
      <c r="P43" s="316"/>
      <c r="Q43" s="316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23.25" x14ac:dyDescent="0.25">
      <c r="A44" s="176">
        <v>19</v>
      </c>
      <c r="B44" s="186" t="s">
        <v>94</v>
      </c>
      <c r="C44" s="193" t="s">
        <v>430</v>
      </c>
      <c r="D44" s="436" t="s">
        <v>102</v>
      </c>
      <c r="E44" s="194">
        <v>15</v>
      </c>
      <c r="F44" s="187"/>
      <c r="G44" s="195"/>
      <c r="H44" s="182"/>
      <c r="I44" s="195"/>
      <c r="J44" s="238"/>
      <c r="K44" s="195"/>
      <c r="L44" s="437"/>
      <c r="M44" s="438"/>
      <c r="N44" s="439"/>
      <c r="O44" s="316"/>
      <c r="P44" s="316"/>
      <c r="Q44" s="316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45" s="176" t="s">
        <v>265</v>
      </c>
      <c r="B45" s="186"/>
      <c r="C45" s="187" t="s">
        <v>431</v>
      </c>
      <c r="D45" s="191" t="s">
        <v>121</v>
      </c>
      <c r="E45" s="181">
        <v>0.3</v>
      </c>
      <c r="F45" s="187">
        <v>0.02</v>
      </c>
      <c r="G45" s="187"/>
      <c r="H45" s="187"/>
      <c r="I45" s="187"/>
      <c r="J45" s="187"/>
      <c r="K45" s="187"/>
      <c r="L45" s="437"/>
      <c r="M45" s="438"/>
      <c r="N45" s="439"/>
      <c r="O45" s="316"/>
      <c r="P45" s="316"/>
      <c r="Q45" s="316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 s="176">
        <v>20</v>
      </c>
      <c r="B46" s="186" t="s">
        <v>94</v>
      </c>
      <c r="C46" s="193" t="s">
        <v>432</v>
      </c>
      <c r="D46" s="436" t="s">
        <v>102</v>
      </c>
      <c r="E46" s="194">
        <v>1</v>
      </c>
      <c r="F46" s="208"/>
      <c r="G46" s="195"/>
      <c r="H46" s="182"/>
      <c r="I46" s="195"/>
      <c r="J46" s="238"/>
      <c r="K46" s="195"/>
      <c r="L46" s="437"/>
      <c r="M46" s="438"/>
      <c r="N46" s="439"/>
      <c r="O46" s="316"/>
      <c r="P46" s="316"/>
      <c r="Q46" s="31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3.25" x14ac:dyDescent="0.25">
      <c r="A47" s="176">
        <v>21</v>
      </c>
      <c r="B47" s="186" t="s">
        <v>94</v>
      </c>
      <c r="C47" s="193" t="s">
        <v>433</v>
      </c>
      <c r="D47" s="436" t="s">
        <v>96</v>
      </c>
      <c r="E47" s="194">
        <v>10</v>
      </c>
      <c r="F47" s="208"/>
      <c r="G47" s="195"/>
      <c r="H47" s="182"/>
      <c r="I47" s="195"/>
      <c r="J47" s="238"/>
      <c r="K47" s="195"/>
      <c r="L47" s="437"/>
      <c r="M47" s="438"/>
      <c r="N47" s="439"/>
      <c r="O47" s="316"/>
      <c r="P47" s="316"/>
      <c r="Q47" s="316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3.25" x14ac:dyDescent="0.25">
      <c r="A48" s="176">
        <v>22</v>
      </c>
      <c r="B48" s="186" t="s">
        <v>94</v>
      </c>
      <c r="C48" s="193" t="s">
        <v>434</v>
      </c>
      <c r="D48" s="436" t="s">
        <v>102</v>
      </c>
      <c r="E48" s="194">
        <v>15</v>
      </c>
      <c r="F48" s="208"/>
      <c r="G48" s="195"/>
      <c r="H48" s="182"/>
      <c r="I48" s="195"/>
      <c r="J48" s="238"/>
      <c r="K48" s="195"/>
      <c r="L48" s="437"/>
      <c r="M48" s="438"/>
      <c r="N48" s="439"/>
      <c r="O48" s="316"/>
      <c r="P48" s="316"/>
      <c r="Q48" s="316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176">
        <v>23</v>
      </c>
      <c r="B49" s="186" t="s">
        <v>94</v>
      </c>
      <c r="C49" s="193" t="s">
        <v>435</v>
      </c>
      <c r="D49" s="436" t="s">
        <v>96</v>
      </c>
      <c r="E49" s="194">
        <v>10</v>
      </c>
      <c r="F49" s="208"/>
      <c r="G49" s="195"/>
      <c r="H49" s="182"/>
      <c r="I49" s="195"/>
      <c r="J49" s="238"/>
      <c r="K49" s="195"/>
      <c r="L49" s="437"/>
      <c r="M49" s="438"/>
      <c r="N49" s="439"/>
      <c r="O49" s="316"/>
      <c r="P49" s="316"/>
      <c r="Q49" s="316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3.25" x14ac:dyDescent="0.25">
      <c r="A50" s="176">
        <v>24</v>
      </c>
      <c r="B50" s="186" t="s">
        <v>94</v>
      </c>
      <c r="C50" s="193" t="s">
        <v>436</v>
      </c>
      <c r="D50" s="436" t="s">
        <v>96</v>
      </c>
      <c r="E50" s="194">
        <v>10</v>
      </c>
      <c r="F50" s="208"/>
      <c r="G50" s="195"/>
      <c r="H50" s="182"/>
      <c r="I50" s="195"/>
      <c r="J50" s="238"/>
      <c r="K50" s="195"/>
      <c r="L50" s="437"/>
      <c r="M50" s="438"/>
      <c r="N50" s="439"/>
      <c r="O50" s="316"/>
      <c r="P50" s="316"/>
      <c r="Q50" s="316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23.25" x14ac:dyDescent="0.25">
      <c r="A51" s="176">
        <v>25</v>
      </c>
      <c r="B51" s="186" t="s">
        <v>94</v>
      </c>
      <c r="C51" s="193" t="s">
        <v>437</v>
      </c>
      <c r="D51" s="436" t="s">
        <v>96</v>
      </c>
      <c r="E51" s="194">
        <v>20</v>
      </c>
      <c r="F51" s="208"/>
      <c r="G51" s="195"/>
      <c r="H51" s="182"/>
      <c r="I51" s="195"/>
      <c r="J51" s="238"/>
      <c r="K51" s="195"/>
      <c r="L51" s="437"/>
      <c r="M51" s="438"/>
      <c r="N51" s="439"/>
      <c r="O51" s="316"/>
      <c r="P51" s="316"/>
      <c r="Q51" s="316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176">
        <v>26</v>
      </c>
      <c r="B52" s="186" t="s">
        <v>94</v>
      </c>
      <c r="C52" s="278" t="s">
        <v>438</v>
      </c>
      <c r="D52" s="279" t="s">
        <v>121</v>
      </c>
      <c r="E52" s="450">
        <v>0.5</v>
      </c>
      <c r="F52" s="451"/>
      <c r="G52" s="452"/>
      <c r="H52" s="182"/>
      <c r="I52" s="453"/>
      <c r="J52" s="454"/>
      <c r="K52" s="452"/>
      <c r="L52" s="315"/>
      <c r="M52" s="316"/>
      <c r="N52" s="316"/>
      <c r="O52" s="316"/>
      <c r="P52" s="316"/>
      <c r="Q52" s="316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4" spans="1:1024" s="242" customFormat="1" ht="11.25" x14ac:dyDescent="0.25">
      <c r="A54" s="309"/>
      <c r="B54" s="309"/>
      <c r="C54" s="307" t="s">
        <v>37</v>
      </c>
      <c r="D54" s="309"/>
      <c r="G54" s="309"/>
      <c r="H54" s="309"/>
      <c r="I54" s="309"/>
      <c r="J54" s="309"/>
      <c r="K54" s="309"/>
      <c r="L54" s="309"/>
      <c r="M54" s="355"/>
      <c r="N54" s="355"/>
      <c r="O54" s="355"/>
      <c r="P54" s="355"/>
      <c r="Q54" s="355"/>
    </row>
    <row r="55" spans="1:1024" x14ac:dyDescent="0.25">
      <c r="A55" s="309"/>
      <c r="B55" s="309"/>
      <c r="C55" s="308" t="s">
        <v>249</v>
      </c>
      <c r="D55" s="356"/>
      <c r="G55" s="309"/>
      <c r="I55" s="309"/>
      <c r="J55" s="309"/>
      <c r="K55" s="309"/>
      <c r="L55" s="309"/>
      <c r="M55" s="357"/>
      <c r="N55" s="358"/>
      <c r="O55" s="357"/>
      <c r="P55" s="357"/>
      <c r="Q55" s="357"/>
    </row>
    <row r="56" spans="1:1024" x14ac:dyDescent="0.25">
      <c r="C56" s="307" t="s">
        <v>250</v>
      </c>
      <c r="M56" s="359"/>
      <c r="N56" s="359"/>
      <c r="O56" s="359"/>
      <c r="P56" s="359"/>
      <c r="Q56" s="359"/>
    </row>
    <row r="57" spans="1:1024" x14ac:dyDescent="0.25">
      <c r="C57" s="311"/>
    </row>
    <row r="58" spans="1:1024" x14ac:dyDescent="0.25">
      <c r="C58" s="311" t="s">
        <v>251</v>
      </c>
    </row>
    <row r="59" spans="1:1024" x14ac:dyDescent="0.25">
      <c r="C59" s="311" t="s">
        <v>252</v>
      </c>
    </row>
    <row r="60" spans="1:1024" x14ac:dyDescent="0.25">
      <c r="C60" s="311"/>
    </row>
    <row r="61" spans="1:1024" x14ac:dyDescent="0.25">
      <c r="C61" s="311" t="s">
        <v>42</v>
      </c>
    </row>
    <row r="62" spans="1:1024" x14ac:dyDescent="0.25">
      <c r="C62" s="311" t="s">
        <v>253</v>
      </c>
    </row>
  </sheetData>
  <mergeCells count="10">
    <mergeCell ref="A1:G1"/>
    <mergeCell ref="E6:G6"/>
    <mergeCell ref="A7:P7"/>
    <mergeCell ref="A9:A10"/>
    <mergeCell ref="B9:B10"/>
    <mergeCell ref="C9:C10"/>
    <mergeCell ref="D9:D10"/>
    <mergeCell ref="E9:E10"/>
    <mergeCell ref="G9:L9"/>
    <mergeCell ref="M9:Q9"/>
  </mergeCells>
  <conditionalFormatting sqref="C58:C62">
    <cfRule type="duplicateValues" dxfId="3" priority="2"/>
  </conditionalFormatting>
  <pageMargins left="0.23611111111111099" right="0.23611111111111099" top="0.74791666666666701" bottom="0.74791666666666701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</TotalTime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12</vt:i4>
      </vt:variant>
      <vt:variant>
        <vt:lpstr>Diapazoni ar nosaukumiem</vt:lpstr>
      </vt:variant>
      <vt:variant>
        <vt:i4>17</vt:i4>
      </vt:variant>
    </vt:vector>
  </HeadingPairs>
  <TitlesOfParts>
    <vt:vector size="29" baseType="lpstr">
      <vt:lpstr>sat</vt:lpstr>
      <vt:lpstr>kop</vt:lpstr>
      <vt:lpstr>kpdv</vt:lpstr>
      <vt:lpstr>ar</vt:lpstr>
      <vt:lpstr>cok</vt:lpstr>
      <vt:lpstr>ps</vt:lpstr>
      <vt:lpstr>bs</vt:lpstr>
      <vt:lpstr>ja</vt:lpstr>
      <vt:lpstr>im</vt:lpstr>
      <vt:lpstr>avk</vt:lpstr>
      <vt:lpstr>za</vt:lpstr>
      <vt:lpstr>ga</vt:lpstr>
      <vt:lpstr>ar!_FiltraDatuBaze</vt:lpstr>
      <vt:lpstr>avk!_FiltraDatuBaze</vt:lpstr>
      <vt:lpstr>bs!_FiltraDatuBaze</vt:lpstr>
      <vt:lpstr>cok!_FiltraDatuBaze</vt:lpstr>
      <vt:lpstr>im!_FiltraDatuBaze</vt:lpstr>
      <vt:lpstr>ja!_FiltraDatuBaze</vt:lpstr>
      <vt:lpstr>ps!_FiltraDatuBaze</vt:lpstr>
      <vt:lpstr>ga!Drukas_apgabals</vt:lpstr>
      <vt:lpstr>ar!Drukāt_virsrakstus</vt:lpstr>
      <vt:lpstr>avk!Drukāt_virsrakstus</vt:lpstr>
      <vt:lpstr>bs!Drukāt_virsrakstus</vt:lpstr>
      <vt:lpstr>cok!Drukāt_virsrakstus</vt:lpstr>
      <vt:lpstr>ga!Drukāt_virsrakstus</vt:lpstr>
      <vt:lpstr>im!Drukāt_virsrakstus</vt:lpstr>
      <vt:lpstr>ja!Drukāt_virsrakstus</vt:lpstr>
      <vt:lpstr>ps!Drukāt_virsrakstus</vt:lpstr>
      <vt:lpstr>za!Drukāt_virsrakstus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Prezenta</cp:lastModifiedBy>
  <cp:revision>1</cp:revision>
  <cp:lastPrinted>2018-03-27T08:50:09Z</cp:lastPrinted>
  <dcterms:created xsi:type="dcterms:W3CDTF">2017-11-29T12:53:43Z</dcterms:created>
  <dcterms:modified xsi:type="dcterms:W3CDTF">2018-05-11T12:15:50Z</dcterms:modified>
  <dc:language>de-CH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